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320" yWindow="1695" windowWidth="28035" windowHeight="12285"/>
  </bookViews>
  <sheets>
    <sheet name="教學設備借用申請表" sheetId="1" r:id="rId1"/>
    <sheet name="設備借用流程說明(預約系統故障時使用)" sheetId="4" r:id="rId2"/>
    <sheet name="設備編號" sheetId="5" state="hidden" r:id="rId3"/>
    <sheet name="攝影機腳架型號對照表" sheetId="8" r:id="rId4"/>
    <sheet name="日期" sheetId="6" state="hidden" r:id="rId5"/>
  </sheets>
  <externalReferences>
    <externalReference r:id="rId6"/>
  </externalReferences>
  <definedNames>
    <definedName name="_7吋監視器組">設備編號!$Q$2:$Q$6</definedName>
    <definedName name="_9吋監視器組" localSheetId="3">[1]設備編號!$N$2:$N$6</definedName>
    <definedName name="_9吋監視器組">設備編號!$P$2:$P$6</definedName>
    <definedName name="BOOM桿" localSheetId="3">[1]設備編號!$K$2:$K$25</definedName>
    <definedName name="BOOM桿">設備編號!$M$2:$M$25</definedName>
    <definedName name="HMI燈具組" localSheetId="3">[1]設備編號!$F$2:$F$7</definedName>
    <definedName name="HMI燈具組">設備編號!$H$2:$H$7</definedName>
    <definedName name="LOWEL_DP燈具組" localSheetId="3">[1]設備編號!$E$2:$E$6</definedName>
    <definedName name="LOWEL_DP燈具組">設備編號!$G$2:$G$6</definedName>
    <definedName name="LOWEL_OMNI燈具組" localSheetId="3">[1]設備編號!$D$2:$D$7</definedName>
    <definedName name="LOWEL_OMNI燈具組">設備編號!$F$2:$F$7</definedName>
    <definedName name="MONTH" localSheetId="3">[1]教學設備借用申請表!$C$3</definedName>
    <definedName name="MONTH">教學設備借用申請表!$C$3</definedName>
    <definedName name="YEAR" localSheetId="3">[1]教學設備借用申請表!$B$3</definedName>
    <definedName name="YEAR">教學設備借用申請表!$B$3</definedName>
    <definedName name="反光板" localSheetId="3">[1]設備編號!$L$2:$L$51</definedName>
    <definedName name="反光板">設備編號!$N$2:$N$53</definedName>
    <definedName name="手燈組" localSheetId="3">[1]設備編號!$H$2:$H$7</definedName>
    <definedName name="手燈組">設備編號!$J$2:$J$7</definedName>
    <definedName name="日" localSheetId="3">[1]日期!$C$2:$C$32</definedName>
    <definedName name="日">日期!$C$2:$C$32</definedName>
    <definedName name="月" localSheetId="3">[1]日期!$B$2:$B$13</definedName>
    <definedName name="月">日期!$B$2:$B$13</definedName>
    <definedName name="打板" localSheetId="3">[1]設備編號!$O$2:$O$11</definedName>
    <definedName name="打板">設備編號!$R$2:$R$11</definedName>
    <definedName name="年" localSheetId="3">[1]日期!$A$2:$A$6</definedName>
    <definedName name="年">日期!$A$2:$A$6</definedName>
    <definedName name="冷光燈組" localSheetId="3">[1]設備編號!$G$2:$G$5</definedName>
    <definedName name="冷光燈組">設備編號!$I$2:$I$7</definedName>
    <definedName name="軌道組" localSheetId="3">[1]設備編號!$M$2:$M$9</definedName>
    <definedName name="軌道組">設備編號!$O$2:$O$9</definedName>
    <definedName name="時段" localSheetId="3">[1]設備編號!$A$2:$A$8</definedName>
    <definedName name="時段">設備編號!$A$2:$A$8</definedName>
    <definedName name="設備名稱">設備編號!$B$1:$R$1</definedName>
    <definedName name="無線麥克風組" localSheetId="3">[1]設備編號!$J$2:$J$18</definedName>
    <definedName name="無線麥克風組">設備編號!$L$2:$L$23</definedName>
    <definedName name="超指向性麥克風組" localSheetId="3">[1]設備編號!$I$2:$I$51</definedName>
    <definedName name="超指向性麥克風組">設備編號!$K$2:$K$53</definedName>
    <definedName name="腳架組" localSheetId="3">[1]設備編號!$C$2:$C$51</definedName>
    <definedName name="腳架組">設備編號!$D$2:$D$59</definedName>
    <definedName name="腳架組內容">設備編號!$E$2:$E$59</definedName>
    <definedName name="攝影機組" localSheetId="3">[1]設備編號!$B$2:$B$51</definedName>
    <definedName name="攝影機組">設備編號!$B$2:$B$54</definedName>
    <definedName name="攝影機組內容">設備編號!$C$2:$C$54</definedName>
  </definedNames>
  <calcPr calcId="145621"/>
</workbook>
</file>

<file path=xl/calcChain.xml><?xml version="1.0" encoding="utf-8"?>
<calcChain xmlns="http://schemas.openxmlformats.org/spreadsheetml/2006/main">
  <c r="G10" i="1" l="1"/>
  <c r="G9" i="1"/>
  <c r="H3" i="1" l="1"/>
  <c r="J2" i="1" l="1"/>
  <c r="C32" i="6"/>
  <c r="C31" i="6"/>
  <c r="C30" i="6"/>
  <c r="E1" i="6"/>
  <c r="B4" i="1" l="1"/>
  <c r="K2" i="1"/>
  <c r="E3" i="1"/>
  <c r="E2" i="1" s="1"/>
  <c r="J3" i="1"/>
  <c r="K3" i="1" s="1"/>
  <c r="J4" i="1" s="1"/>
  <c r="K4" i="1" l="1"/>
  <c r="E4" i="1" s="1"/>
</calcChain>
</file>

<file path=xl/comments1.xml><?xml version="1.0" encoding="utf-8"?>
<comments xmlns="http://schemas.openxmlformats.org/spreadsheetml/2006/main">
  <authors>
    <author>Silver</author>
  </authors>
  <commentList>
    <comment ref="D3" authorId="0">
      <text>
        <r>
          <rPr>
            <sz val="9"/>
            <color indexed="81"/>
            <rFont val="細明體"/>
            <family val="3"/>
            <charset val="136"/>
          </rPr>
          <t>開放提領時間：
週一</t>
        </r>
        <r>
          <rPr>
            <sz val="9"/>
            <color indexed="81"/>
            <rFont val="Tahoma"/>
            <family val="2"/>
          </rPr>
          <t>13:30-16:30</t>
        </r>
        <r>
          <rPr>
            <sz val="9"/>
            <color indexed="81"/>
            <rFont val="細明體"/>
            <family val="3"/>
            <charset val="136"/>
          </rPr>
          <t xml:space="preserve">
週二、四、五</t>
        </r>
        <r>
          <rPr>
            <sz val="9"/>
            <color indexed="81"/>
            <rFont val="Tahoma"/>
            <family val="2"/>
          </rPr>
          <t>8:10-12:00</t>
        </r>
        <r>
          <rPr>
            <sz val="9"/>
            <color indexed="81"/>
            <rFont val="細明體"/>
            <family val="3"/>
            <charset val="136"/>
          </rPr>
          <t>，</t>
        </r>
        <r>
          <rPr>
            <sz val="9"/>
            <color indexed="81"/>
            <rFont val="Tahoma"/>
            <family val="2"/>
          </rPr>
          <t>13:30-16:30</t>
        </r>
        <r>
          <rPr>
            <sz val="9"/>
            <color indexed="81"/>
            <rFont val="細明體"/>
            <family val="3"/>
            <charset val="136"/>
          </rPr>
          <t xml:space="preserve">
借用期限最長</t>
        </r>
        <r>
          <rPr>
            <sz val="9"/>
            <color indexed="81"/>
            <rFont val="Tahoma"/>
            <family val="2"/>
          </rPr>
          <t>3</t>
        </r>
        <r>
          <rPr>
            <sz val="9"/>
            <color indexed="81"/>
            <rFont val="細明體"/>
            <family val="3"/>
            <charset val="136"/>
          </rPr>
          <t>天
歸還日期如遇週三、六、日或假日則順延至下一工作天
週三不開放提領或歸還</t>
        </r>
        <r>
          <rPr>
            <sz val="9"/>
            <color indexed="81"/>
            <rFont val="Tahoma"/>
            <family val="2"/>
          </rPr>
          <t xml:space="preserve">
</t>
        </r>
      </text>
    </comment>
  </commentList>
</comments>
</file>

<file path=xl/sharedStrings.xml><?xml version="1.0" encoding="utf-8"?>
<sst xmlns="http://schemas.openxmlformats.org/spreadsheetml/2006/main" count="596" uniqueCount="480">
  <si>
    <t>輔仁大學傳播學院媒體與教學資源中心</t>
    <phoneticPr fontId="2" type="noConversion"/>
  </si>
  <si>
    <t>借用人</t>
    <phoneticPr fontId="2" type="noConversion"/>
  </si>
  <si>
    <t>請填學號</t>
    <phoneticPr fontId="2" type="noConversion"/>
  </si>
  <si>
    <t>請填姓名</t>
    <phoneticPr fontId="2" type="noConversion"/>
  </si>
  <si>
    <t>管理單位：</t>
  </si>
  <si>
    <t>所有設備請小心使用、並妥為保管。若有故障、損毀或遺失，則由使用單位(或申請人)修復或照價賠償(時間以兩周為限)。</t>
  </si>
  <si>
    <t>因提機作業繁複請勿耽擱上課時間，其他未盡事宜，請依照本中心管理人員之說明。</t>
  </si>
  <si>
    <t>歸還日期</t>
    <phoneticPr fontId="2" type="noConversion"/>
  </si>
  <si>
    <t>無線麥克風組</t>
    <phoneticPr fontId="2" type="noConversion"/>
  </si>
  <si>
    <t>印表日期</t>
    <phoneticPr fontId="2" type="noConversion"/>
  </si>
  <si>
    <t>經手人</t>
    <phoneticPr fontId="2" type="noConversion"/>
  </si>
  <si>
    <t>備註</t>
    <phoneticPr fontId="2" type="noConversion"/>
  </si>
  <si>
    <t>請點選時段</t>
    <phoneticPr fontId="2" type="noConversion"/>
  </si>
  <si>
    <t>09:00以前</t>
    <phoneticPr fontId="2" type="noConversion"/>
  </si>
  <si>
    <t>BOOM桿</t>
  </si>
  <si>
    <t>軌道組</t>
  </si>
  <si>
    <t>攝影機組</t>
    <phoneticPr fontId="2" type="noConversion"/>
  </si>
  <si>
    <t>請點選</t>
  </si>
  <si>
    <t>超指向性麥克風組</t>
    <phoneticPr fontId="2" type="noConversion"/>
  </si>
  <si>
    <t>設備名稱</t>
    <phoneticPr fontId="2" type="noConversion"/>
  </si>
  <si>
    <t>設備類型</t>
    <phoneticPr fontId="2" type="noConversion"/>
  </si>
  <si>
    <t>設備編號</t>
    <phoneticPr fontId="2" type="noConversion"/>
  </si>
  <si>
    <t>燈具組</t>
    <phoneticPr fontId="2" type="noConversion"/>
  </si>
  <si>
    <t>HMI燈具組</t>
    <phoneticPr fontId="2" type="noConversion"/>
  </si>
  <si>
    <t>冷光燈組</t>
    <phoneticPr fontId="2" type="noConversion"/>
  </si>
  <si>
    <t>手燈組</t>
    <phoneticPr fontId="2" type="noConversion"/>
  </si>
  <si>
    <t>LOWEL OMNI燈具組</t>
    <phoneticPr fontId="2" type="noConversion"/>
  </si>
  <si>
    <t>LOWEL DP燈具組</t>
    <phoneticPr fontId="2" type="noConversion"/>
  </si>
  <si>
    <t>說明</t>
    <phoneticPr fontId="2" type="noConversion"/>
  </si>
  <si>
    <t>反光板</t>
  </si>
  <si>
    <t>輔助器材</t>
    <phoneticPr fontId="2" type="noConversion"/>
  </si>
  <si>
    <t>含BOOM桿、防震座</t>
    <phoneticPr fontId="2" type="noConversion"/>
  </si>
  <si>
    <t>2~5號是輕巧軌道組，各組含2彎軌4直軌1台車1推把4輪子
6~7號是映齊軌道組，各組含1彎軌2直軌1台車1推把4輪子
如需用到木塊請在備註欄註明</t>
    <phoneticPr fontId="2" type="noConversion"/>
  </si>
  <si>
    <t>9吋監視器組</t>
  </si>
  <si>
    <t>打板</t>
    <phoneticPr fontId="2" type="noConversion"/>
  </si>
  <si>
    <t>含超指向性麥克風、手握把、10米XLR線、攜行袋</t>
    <phoneticPr fontId="2" type="noConversion"/>
  </si>
  <si>
    <t>含手燈、電池、充電器、攜行袋</t>
    <phoneticPr fontId="2" type="noConversion"/>
  </si>
  <si>
    <t>請選攝影機同號碼</t>
    <phoneticPr fontId="2" type="noConversion"/>
  </si>
  <si>
    <t>3個OMNI燈(含500W120V燈泡、減光網、遮光葉片)、3燈架、攜行箱，每箱重約15公斤</t>
    <phoneticPr fontId="2" type="noConversion"/>
  </si>
  <si>
    <t>4個DP燈(含500W120V燈泡、減光網、遮光葉片)、4燈架、攜行箱，每箱重約25公斤</t>
    <phoneticPr fontId="2" type="noConversion"/>
  </si>
  <si>
    <t>dedolight400D燈頭、穩壓器、燈頭電線、電源線、遮光葉片、附輪攜行箱，每箱重約15公斤</t>
    <phoneticPr fontId="2" type="noConversion"/>
  </si>
  <si>
    <t>1.7m銀色</t>
    <phoneticPr fontId="2" type="noConversion"/>
  </si>
  <si>
    <t>收音器材</t>
    <phoneticPr fontId="2" type="noConversion"/>
  </si>
  <si>
    <t>教學器材借用申請表</t>
    <phoneticPr fontId="2" type="noConversion"/>
  </si>
  <si>
    <t>申請表填寫完畢後請寄至信箱068918@mail.fju.edu.tw</t>
  </si>
  <si>
    <t>如有疑問請洽媒體中心櫃台，或電話02-29052332</t>
    <phoneticPr fontId="2" type="noConversion"/>
  </si>
  <si>
    <t>提領日期</t>
    <phoneticPr fontId="2" type="noConversion"/>
  </si>
  <si>
    <t>開課教師提出使用需求</t>
  </si>
  <si>
    <t>開學後，修課學生分組</t>
  </si>
  <si>
    <t>班代將分組名單給授課教師確認後繳交至媒體中心</t>
  </si>
  <si>
    <t>不可由其他組同學或冒名提領</t>
  </si>
  <si>
    <t>↓</t>
    <phoneticPr fontId="2" type="noConversion"/>
  </si>
  <si>
    <t>2.預約</t>
    <phoneticPr fontId="2" type="noConversion"/>
  </si>
  <si>
    <t>到媒體中心櫃台告訴值班人員要還機</t>
  </si>
  <si>
    <t>於規定的時間內</t>
    <phoneticPr fontId="2" type="noConversion"/>
  </si>
  <si>
    <t>借用的所有設備</t>
    <phoneticPr fontId="2" type="noConversion"/>
  </si>
  <si>
    <t>如有毀損遺失，填寫切結書，並於兩周內修復歸還</t>
    <phoneticPr fontId="2" type="noConversion"/>
  </si>
  <si>
    <t>4.歸還</t>
    <phoneticPr fontId="2" type="noConversion"/>
  </si>
  <si>
    <t>3.提領</t>
    <phoneticPr fontId="2" type="noConversion"/>
  </si>
  <si>
    <t>值班人員檢查無誤後完成歸還</t>
    <phoneticPr fontId="2" type="noConversion"/>
  </si>
  <si>
    <t>領用人確認無誤在借出單上簽名
白色聯：媒體中心留存
紅色聯：由借用人保管，歸還器材時一併繳回媒體中心</t>
    <phoneticPr fontId="2" type="noConversion"/>
  </si>
  <si>
    <t>媒體中心依分組名單建立組別代碼</t>
  </si>
  <si>
    <t>各組取得分組代碼後才能借用設備，不開放個人借用</t>
    <phoneticPr fontId="2" type="noConversion"/>
  </si>
  <si>
    <t>同組組員於非上課時間到媒體中心出示學生證告訴櫃檯值班人員要提機</t>
    <phoneticPr fontId="2" type="noConversion"/>
  </si>
  <si>
    <t>拿到器材設備後自行檢查(設備功能正常、配件與借出單相符)</t>
    <phoneticPr fontId="2" type="noConversion"/>
  </si>
  <si>
    <t>如果發現設備有問題或缺漏請立刻向媒體中心值班人員反應
媒體中心視情況加註明於借出單上或更換器材</t>
    <phoneticPr fontId="2" type="noConversion"/>
  </si>
  <si>
    <t>1.申請分組代碼</t>
    <phoneticPr fontId="2" type="noConversion"/>
  </si>
  <si>
    <t>PV02</t>
  </si>
  <si>
    <t>攝影機組</t>
    <phoneticPr fontId="2" type="noConversion"/>
  </si>
  <si>
    <t>PV01</t>
    <phoneticPr fontId="2" type="noConversion"/>
  </si>
  <si>
    <t>PV03</t>
  </si>
  <si>
    <t>PV04</t>
  </si>
  <si>
    <t>PV05</t>
  </si>
  <si>
    <t>PV06</t>
  </si>
  <si>
    <t>PV07</t>
  </si>
  <si>
    <t>PV08</t>
  </si>
  <si>
    <t>PV09</t>
  </si>
  <si>
    <t>PV10</t>
  </si>
  <si>
    <t>PV11</t>
  </si>
  <si>
    <t>PV12</t>
  </si>
  <si>
    <t>PV13</t>
  </si>
  <si>
    <t>PV14</t>
  </si>
  <si>
    <t>PV15</t>
  </si>
  <si>
    <t>PV16</t>
  </si>
  <si>
    <t>PV17</t>
  </si>
  <si>
    <t>PV18</t>
  </si>
  <si>
    <t>PV19</t>
  </si>
  <si>
    <t>PV20</t>
  </si>
  <si>
    <t>PV21</t>
  </si>
  <si>
    <t>PV22</t>
  </si>
  <si>
    <t>PV23</t>
  </si>
  <si>
    <t>PV24</t>
  </si>
  <si>
    <t>PV25</t>
  </si>
  <si>
    <t>PV26</t>
  </si>
  <si>
    <t>PV27</t>
  </si>
  <si>
    <t>PV28</t>
  </si>
  <si>
    <t>PV29</t>
  </si>
  <si>
    <t>PV30</t>
  </si>
  <si>
    <t>PV31</t>
  </si>
  <si>
    <t>PV32</t>
  </si>
  <si>
    <t>PV33</t>
  </si>
  <si>
    <t>PV34</t>
  </si>
  <si>
    <t>PV35</t>
  </si>
  <si>
    <t>PV36</t>
  </si>
  <si>
    <t>PV37</t>
  </si>
  <si>
    <t>PV38</t>
  </si>
  <si>
    <t>PV39</t>
  </si>
  <si>
    <t>PV40</t>
  </si>
  <si>
    <t>PV41</t>
  </si>
  <si>
    <t>PV42</t>
  </si>
  <si>
    <t>PV43</t>
  </si>
  <si>
    <t>PV44</t>
  </si>
  <si>
    <t>PV45</t>
  </si>
  <si>
    <t>腳架組</t>
    <phoneticPr fontId="2" type="noConversion"/>
  </si>
  <si>
    <t>PN01</t>
    <phoneticPr fontId="2" type="noConversion"/>
  </si>
  <si>
    <t>PN02</t>
  </si>
  <si>
    <t>PN03</t>
  </si>
  <si>
    <t>PN04</t>
  </si>
  <si>
    <t>PN05</t>
  </si>
  <si>
    <t>PN06</t>
  </si>
  <si>
    <t>PN07</t>
  </si>
  <si>
    <t>PN08</t>
  </si>
  <si>
    <t>PN09</t>
  </si>
  <si>
    <t>PN10</t>
  </si>
  <si>
    <t>PN11</t>
  </si>
  <si>
    <t>PN12</t>
  </si>
  <si>
    <t>PN13</t>
  </si>
  <si>
    <t>PN14</t>
  </si>
  <si>
    <t>PN15</t>
  </si>
  <si>
    <t>PN16</t>
  </si>
  <si>
    <t>PN17</t>
  </si>
  <si>
    <t>PN18</t>
  </si>
  <si>
    <t>PN19</t>
  </si>
  <si>
    <t>PN20</t>
  </si>
  <si>
    <t>PN21</t>
  </si>
  <si>
    <t>PN22</t>
  </si>
  <si>
    <t>PN23</t>
  </si>
  <si>
    <t>PN24</t>
  </si>
  <si>
    <t>PN25</t>
  </si>
  <si>
    <t>PN26</t>
  </si>
  <si>
    <t>PN27</t>
  </si>
  <si>
    <t>PN28</t>
  </si>
  <si>
    <t>PN29</t>
  </si>
  <si>
    <t>PN30</t>
  </si>
  <si>
    <t>PN31</t>
  </si>
  <si>
    <t>PN32</t>
  </si>
  <si>
    <t>PN33</t>
  </si>
  <si>
    <t>PN34</t>
  </si>
  <si>
    <t>PN35</t>
  </si>
  <si>
    <t>PN36</t>
  </si>
  <si>
    <t>PN37</t>
  </si>
  <si>
    <t>PN38</t>
  </si>
  <si>
    <t>PN39</t>
  </si>
  <si>
    <t>PN40</t>
  </si>
  <si>
    <t>PN41</t>
  </si>
  <si>
    <t>PN42</t>
  </si>
  <si>
    <t>PN43</t>
  </si>
  <si>
    <t>PN44</t>
  </si>
  <si>
    <t>PN45</t>
  </si>
  <si>
    <t>PKK01</t>
    <phoneticPr fontId="2" type="noConversion"/>
  </si>
  <si>
    <t>PH01</t>
    <phoneticPr fontId="2" type="noConversion"/>
  </si>
  <si>
    <t>PH02</t>
  </si>
  <si>
    <t>PH03</t>
  </si>
  <si>
    <t>PH04</t>
  </si>
  <si>
    <t>PH05</t>
  </si>
  <si>
    <t>PKF01</t>
    <phoneticPr fontId="2" type="noConversion"/>
  </si>
  <si>
    <t>PKF02</t>
  </si>
  <si>
    <t>PKF03</t>
  </si>
  <si>
    <t>PL07</t>
    <phoneticPr fontId="2" type="noConversion"/>
  </si>
  <si>
    <t>PL08</t>
  </si>
  <si>
    <t>PL09</t>
  </si>
  <si>
    <t>PL10</t>
  </si>
  <si>
    <t>PL11</t>
  </si>
  <si>
    <t>PC01</t>
    <phoneticPr fontId="2" type="noConversion"/>
  </si>
  <si>
    <t>PC02</t>
  </si>
  <si>
    <t>PC03</t>
  </si>
  <si>
    <t>PC04</t>
  </si>
  <si>
    <t>PC05</t>
  </si>
  <si>
    <t>PC06</t>
  </si>
  <si>
    <t>PC07</t>
  </si>
  <si>
    <t>PC08</t>
  </si>
  <si>
    <t>PC09</t>
  </si>
  <si>
    <t>PC10</t>
  </si>
  <si>
    <t>PC11</t>
  </si>
  <si>
    <t>PC12</t>
  </si>
  <si>
    <t>PC13</t>
  </si>
  <si>
    <t>PC14</t>
  </si>
  <si>
    <t>PC15</t>
  </si>
  <si>
    <t>PC16</t>
  </si>
  <si>
    <t>PC17</t>
  </si>
  <si>
    <t>PC18</t>
  </si>
  <si>
    <t>PC19</t>
  </si>
  <si>
    <t>PC20</t>
  </si>
  <si>
    <t>PC21</t>
  </si>
  <si>
    <t>PC22</t>
  </si>
  <si>
    <t>PC23</t>
  </si>
  <si>
    <t>PC24</t>
  </si>
  <si>
    <t>PC25</t>
  </si>
  <si>
    <t>PC26</t>
  </si>
  <si>
    <t>PC27</t>
  </si>
  <si>
    <t>PC28</t>
  </si>
  <si>
    <t>PC29</t>
  </si>
  <si>
    <t>PC30</t>
  </si>
  <si>
    <t>PC31</t>
  </si>
  <si>
    <t>PC32</t>
  </si>
  <si>
    <t>PC33</t>
  </si>
  <si>
    <t>PC34</t>
  </si>
  <si>
    <t>PC35</t>
  </si>
  <si>
    <t>PC36</t>
  </si>
  <si>
    <t>PC37</t>
  </si>
  <si>
    <t>PC38</t>
  </si>
  <si>
    <t>PC39</t>
  </si>
  <si>
    <t>PC40</t>
  </si>
  <si>
    <t>PC41</t>
  </si>
  <si>
    <t>PC42</t>
  </si>
  <si>
    <t>PC43</t>
  </si>
  <si>
    <t>PC44</t>
  </si>
  <si>
    <t>PC45</t>
  </si>
  <si>
    <t>PC48</t>
  </si>
  <si>
    <t>PC49</t>
  </si>
  <si>
    <t>PW01</t>
    <phoneticPr fontId="2" type="noConversion"/>
  </si>
  <si>
    <t>PW02</t>
  </si>
  <si>
    <t>PW03</t>
  </si>
  <si>
    <t>PW04</t>
  </si>
  <si>
    <t>PW06</t>
  </si>
  <si>
    <t>PW07</t>
  </si>
  <si>
    <t>PW08</t>
  </si>
  <si>
    <t>PW09</t>
  </si>
  <si>
    <t>PW11</t>
  </si>
  <si>
    <t>PW12</t>
  </si>
  <si>
    <t>PW13</t>
  </si>
  <si>
    <t>PW14</t>
  </si>
  <si>
    <t>PW15</t>
  </si>
  <si>
    <t>PW16</t>
  </si>
  <si>
    <t>PBOO01</t>
    <phoneticPr fontId="2" type="noConversion"/>
  </si>
  <si>
    <t>PBOO02</t>
  </si>
  <si>
    <t>PBOO03</t>
  </si>
  <si>
    <t>PBOO04</t>
  </si>
  <si>
    <t>PBOO05</t>
  </si>
  <si>
    <t>PBOO06</t>
  </si>
  <si>
    <t>PBOO07</t>
  </si>
  <si>
    <t>PBOO08</t>
  </si>
  <si>
    <t>PBOO09</t>
  </si>
  <si>
    <t>PBOO10</t>
  </si>
  <si>
    <t>PBOO11</t>
  </si>
  <si>
    <t>PBOO12</t>
  </si>
  <si>
    <t>PBOO13</t>
  </si>
  <si>
    <t>PBOO14</t>
  </si>
  <si>
    <t>PBOO15</t>
  </si>
  <si>
    <t>PBOO16</t>
  </si>
  <si>
    <t>PBOO17</t>
  </si>
  <si>
    <t>PBOO18</t>
  </si>
  <si>
    <t>PBOO19</t>
  </si>
  <si>
    <t>PBOO20</t>
  </si>
  <si>
    <t>PBOO21</t>
  </si>
  <si>
    <t>PBOO22</t>
  </si>
  <si>
    <t>PBOO23</t>
  </si>
  <si>
    <t>PLC01</t>
    <phoneticPr fontId="2" type="noConversion"/>
  </si>
  <si>
    <t>PLC02</t>
  </si>
  <si>
    <t>PLC03</t>
  </si>
  <si>
    <t>PLC04</t>
  </si>
  <si>
    <t>PLC05</t>
  </si>
  <si>
    <t>PLC06</t>
  </si>
  <si>
    <t>PLC07</t>
  </si>
  <si>
    <t>PLC08</t>
  </si>
  <si>
    <t>PLC09</t>
  </si>
  <si>
    <t>PLC10</t>
  </si>
  <si>
    <t>PLC11</t>
  </si>
  <si>
    <t>PLC12</t>
  </si>
  <si>
    <t>PLC13</t>
  </si>
  <si>
    <t>PLC14</t>
  </si>
  <si>
    <t>PLC15</t>
  </si>
  <si>
    <t>PLC16</t>
  </si>
  <si>
    <t>PLC17</t>
  </si>
  <si>
    <t>PLC18</t>
  </si>
  <si>
    <t>PLC19</t>
  </si>
  <si>
    <t>PLC20</t>
  </si>
  <si>
    <t>PLC21</t>
  </si>
  <si>
    <t>PLC22</t>
  </si>
  <si>
    <t>PLC23</t>
  </si>
  <si>
    <t>PLC24</t>
  </si>
  <si>
    <t>PLC25</t>
  </si>
  <si>
    <t>PLC26</t>
  </si>
  <si>
    <t>PLC27</t>
  </si>
  <si>
    <t>PLC28</t>
  </si>
  <si>
    <t>PLC29</t>
  </si>
  <si>
    <t>PLC30</t>
  </si>
  <si>
    <t>PLC31</t>
  </si>
  <si>
    <t>PLC32</t>
  </si>
  <si>
    <t>PLC33</t>
  </si>
  <si>
    <t>PLC34</t>
  </si>
  <si>
    <t>PLC35</t>
  </si>
  <si>
    <t>PLC36</t>
  </si>
  <si>
    <t>PLC37</t>
  </si>
  <si>
    <t>PLC38</t>
  </si>
  <si>
    <t>PLC39</t>
  </si>
  <si>
    <t>PLC40</t>
  </si>
  <si>
    <t>PLC41</t>
  </si>
  <si>
    <t>PLC42</t>
  </si>
  <si>
    <t>PLC43</t>
  </si>
  <si>
    <t>PLC44</t>
  </si>
  <si>
    <t>PLC45</t>
  </si>
  <si>
    <t>PLC47</t>
  </si>
  <si>
    <t>PLC48</t>
  </si>
  <si>
    <t>PLC49</t>
  </si>
  <si>
    <t>PT02</t>
  </si>
  <si>
    <t>PT03</t>
  </si>
  <si>
    <t>PT04</t>
  </si>
  <si>
    <t>PT05</t>
  </si>
  <si>
    <t>PT06</t>
  </si>
  <si>
    <t>PT07</t>
  </si>
  <si>
    <t>PPM01</t>
    <phoneticPr fontId="2" type="noConversion"/>
  </si>
  <si>
    <t>PPM02</t>
  </si>
  <si>
    <t>PPM03</t>
  </si>
  <si>
    <t>PPM04</t>
  </si>
  <si>
    <t>PKK02</t>
  </si>
  <si>
    <t>PKK03</t>
  </si>
  <si>
    <t>PKK04</t>
  </si>
  <si>
    <t>PB02</t>
  </si>
  <si>
    <t>PB03</t>
  </si>
  <si>
    <t>PB05</t>
  </si>
  <si>
    <t>PB06</t>
  </si>
  <si>
    <t>PB07</t>
  </si>
  <si>
    <t>無</t>
    <phoneticPr fontId="2" type="noConversion"/>
  </si>
  <si>
    <t>腳架組</t>
    <phoneticPr fontId="2" type="noConversion"/>
  </si>
  <si>
    <t>請點選</t>
    <phoneticPr fontId="2" type="noConversion"/>
  </si>
  <si>
    <t>HMI燈具組</t>
    <phoneticPr fontId="2" type="noConversion"/>
  </si>
  <si>
    <t>軌道組</t>
    <phoneticPr fontId="2" type="noConversion"/>
  </si>
  <si>
    <t>9吋監視器組</t>
    <phoneticPr fontId="2" type="noConversion"/>
  </si>
  <si>
    <t>手燈組</t>
    <phoneticPr fontId="2" type="noConversion"/>
  </si>
  <si>
    <t>時段</t>
    <phoneticPr fontId="2" type="noConversion"/>
  </si>
  <si>
    <t>08:10-09:00</t>
    <phoneticPr fontId="2" type="noConversion"/>
  </si>
  <si>
    <t>09:00-10:00</t>
    <phoneticPr fontId="2" type="noConversion"/>
  </si>
  <si>
    <t>10:00-11:00</t>
    <phoneticPr fontId="2" type="noConversion"/>
  </si>
  <si>
    <t>11:00-12:00</t>
    <phoneticPr fontId="2" type="noConversion"/>
  </si>
  <si>
    <t>13:30-14:30</t>
    <phoneticPr fontId="2" type="noConversion"/>
  </si>
  <si>
    <t>14:30-15:30</t>
    <phoneticPr fontId="2" type="noConversion"/>
  </si>
  <si>
    <t>15:30-16:20</t>
    <phoneticPr fontId="2" type="noConversion"/>
  </si>
  <si>
    <t>請填組別代號</t>
    <phoneticPr fontId="2" type="noConversion"/>
  </si>
  <si>
    <t>領用人清點測試無誤後簽名：</t>
    <phoneticPr fontId="2" type="noConversion"/>
  </si>
  <si>
    <t>超指向性麥克風組</t>
    <phoneticPr fontId="2" type="noConversion"/>
  </si>
  <si>
    <t>反光板</t>
    <phoneticPr fontId="2" type="noConversion"/>
  </si>
  <si>
    <t>媒體中心設備借用流程說明</t>
    <phoneticPr fontId="2" type="noConversion"/>
  </si>
  <si>
    <t>可輸入文字</t>
    <phoneticPr fontId="2" type="noConversion"/>
  </si>
  <si>
    <t>年</t>
    <phoneticPr fontId="2" type="noConversion"/>
  </si>
  <si>
    <t>月</t>
    <phoneticPr fontId="2" type="noConversion"/>
  </si>
  <si>
    <t>日</t>
    <phoneticPr fontId="2" type="noConversion"/>
  </si>
  <si>
    <t>星期</t>
    <phoneticPr fontId="2" type="noConversion"/>
  </si>
  <si>
    <t>年</t>
    <phoneticPr fontId="2" type="noConversion"/>
  </si>
  <si>
    <t>設備借用申請採網路預約制，不提供當場借用，請提前一週預約</t>
    <phoneticPr fontId="2" type="noConversion"/>
  </si>
  <si>
    <t>月</t>
    <phoneticPr fontId="2" type="noConversion"/>
  </si>
  <si>
    <t>日</t>
    <phoneticPr fontId="2" type="noConversion"/>
  </si>
  <si>
    <t>借用組別</t>
    <phoneticPr fontId="2" type="noConversion"/>
  </si>
  <si>
    <t>星期幾</t>
    <phoneticPr fontId="2" type="noConversion"/>
  </si>
  <si>
    <t>日期</t>
    <phoneticPr fontId="2" type="noConversion"/>
  </si>
  <si>
    <t>提領日</t>
    <phoneticPr fontId="2" type="noConversion"/>
  </si>
  <si>
    <t>原歸還日</t>
    <phoneticPr fontId="2" type="noConversion"/>
  </si>
  <si>
    <t>順延後歸還日</t>
    <phoneticPr fontId="2" type="noConversion"/>
  </si>
  <si>
    <t>設備借用申請採網路預約制，不提供當場借用，請提前一週預約</t>
    <phoneticPr fontId="2" type="noConversion"/>
  </si>
  <si>
    <t>媒體中心會於上班時間依照申請信抵達時間排序並回信，如未收到回信請務必再向助教確認</t>
    <phoneticPr fontId="2" type="noConversion"/>
  </si>
  <si>
    <t>信件標題及檔案名稱請命名為「設備借用申請+提領日期+申請人姓名學號」(例如「設備借用申請20120924黃書瑋4XXXXXXXX」)</t>
    <phoneticPr fontId="2" type="noConversion"/>
  </si>
  <si>
    <t>本表格僅適用於預約系統故障時，平常請同學使用預約系統進行預約</t>
    <phoneticPr fontId="2" type="noConversion"/>
  </si>
  <si>
    <t>收件時間與預約系統時間相同(周日00:00至周六23:59)</t>
    <phoneticPr fontId="2" type="noConversion"/>
  </si>
  <si>
    <t>PKF04</t>
    <phoneticPr fontId="2" type="noConversion"/>
  </si>
  <si>
    <t>PKF05</t>
    <phoneticPr fontId="2" type="noConversion"/>
  </si>
  <si>
    <t>7吋監視器組</t>
    <phoneticPr fontId="2" type="noConversion"/>
  </si>
  <si>
    <t>含CRT監視器、3顆V型電池</t>
    <phoneticPr fontId="2" type="noConversion"/>
  </si>
  <si>
    <t>含LCD監視器、兩顆F-970電池、充電器、電源線。1~2號是箱子裝，3~4號是袋子裝。</t>
    <phoneticPr fontId="2" type="noConversion"/>
  </si>
  <si>
    <t>7吋監視器組</t>
    <phoneticPr fontId="2" type="noConversion"/>
  </si>
  <si>
    <t>無</t>
    <phoneticPr fontId="2" type="noConversion"/>
  </si>
  <si>
    <t>PM701</t>
    <phoneticPr fontId="2" type="noConversion"/>
  </si>
  <si>
    <t>PM702</t>
    <phoneticPr fontId="2" type="noConversion"/>
  </si>
  <si>
    <t>PM703</t>
    <phoneticPr fontId="2" type="noConversion"/>
  </si>
  <si>
    <t>PM704</t>
    <phoneticPr fontId="2" type="noConversion"/>
  </si>
  <si>
    <t>請點選</t>
    <phoneticPr fontId="2" type="noConversion"/>
  </si>
  <si>
    <t>1號是200D，2~5號是400D，每組含Diva-Lite冷光燈、燈管、控光網、攜行箱、C型燈架</t>
    <phoneticPr fontId="2" type="noConversion"/>
  </si>
  <si>
    <t>攝影機組內容</t>
    <phoneticPr fontId="2" type="noConversion"/>
  </si>
  <si>
    <t>攝影機HVR-Z7、指向性mic、電池2顆、電源供應器、充電器、電源線、耳機+袋子、攜行袋</t>
    <phoneticPr fontId="2" type="noConversion"/>
  </si>
  <si>
    <t>攝影機HVR-Z5、電池3顆、電源供應器、充電器、電源線、耳機+袋子、攜行袋</t>
    <phoneticPr fontId="2" type="noConversion"/>
  </si>
  <si>
    <t>攝影機AG-HV200MC、電池3顆、電源供應器、充電器、電源線、耳機+袋子、攜行袋</t>
    <phoneticPr fontId="2" type="noConversion"/>
  </si>
  <si>
    <t>AG-AF100PX攝錄影機+機身蓋+眼罩、AG-MC200G麥克風、鏡頭+遮光罩+袋子、耳機+袋子、VW-VBG6電池*1、SSL-VBG50電池*2、電池充電器、電源線、電源供應器、背包。</t>
    <phoneticPr fontId="2" type="noConversion"/>
  </si>
  <si>
    <t>攝影機HVR-Z1、電池2顆、電源供應器、充電器、電源線、耳機+袋子、攜行袋</t>
    <phoneticPr fontId="2" type="noConversion"/>
  </si>
  <si>
    <t>腳架組內容</t>
    <phoneticPr fontId="2" type="noConversion"/>
  </si>
  <si>
    <t>無</t>
    <phoneticPr fontId="2" type="noConversion"/>
  </si>
  <si>
    <t>PV47</t>
    <phoneticPr fontId="2" type="noConversion"/>
  </si>
  <si>
    <t>PV48</t>
    <phoneticPr fontId="2" type="noConversion"/>
  </si>
  <si>
    <t>PV49</t>
    <phoneticPr fontId="2" type="noConversion"/>
  </si>
  <si>
    <t>PV50</t>
    <phoneticPr fontId="2" type="noConversion"/>
  </si>
  <si>
    <t>PN47</t>
    <phoneticPr fontId="2" type="noConversion"/>
  </si>
  <si>
    <t>PN48</t>
    <phoneticPr fontId="2" type="noConversion"/>
  </si>
  <si>
    <t>PN49</t>
    <phoneticPr fontId="2" type="noConversion"/>
  </si>
  <si>
    <t>PN50</t>
    <phoneticPr fontId="2" type="noConversion"/>
  </si>
  <si>
    <t>PC47</t>
    <phoneticPr fontId="2" type="noConversion"/>
  </si>
  <si>
    <t>PC50</t>
    <phoneticPr fontId="2" type="noConversion"/>
  </si>
  <si>
    <t>PLC50</t>
    <phoneticPr fontId="2" type="noConversion"/>
  </si>
  <si>
    <t>Manfrotto 701HDV+547BK 腳架、雲台、快拆板、攜行袋</t>
    <phoneticPr fontId="2" type="noConversion"/>
  </si>
  <si>
    <t>Manfrotto 701HDV+547BK腳架、雲台、快拆板、攜行袋</t>
    <phoneticPr fontId="2" type="noConversion"/>
  </si>
  <si>
    <t>Manfrotto 701HDV+547BK腳架、雲台、快拆板、攜行袋</t>
    <phoneticPr fontId="2" type="noConversion"/>
  </si>
  <si>
    <t>Libec TH-950腳架、雲台、快拆板、攜行袋</t>
    <phoneticPr fontId="2" type="noConversion"/>
  </si>
  <si>
    <t>GITZO G2180(正方形快拆板)腳架、雲台、快拆板、攜行袋</t>
    <phoneticPr fontId="2" type="noConversion"/>
  </si>
  <si>
    <t>GITZO G2380(長方形快拆板)腳架、雲台、快拆板、攜行袋</t>
    <phoneticPr fontId="2" type="noConversion"/>
  </si>
  <si>
    <t>GITZO G1380(長方形快拆板)腳架、雲台、快拆板、攜行袋</t>
    <phoneticPr fontId="2" type="noConversion"/>
  </si>
  <si>
    <t>PN51</t>
    <phoneticPr fontId="2" type="noConversion"/>
  </si>
  <si>
    <t>PN52</t>
  </si>
  <si>
    <t>PN53</t>
  </si>
  <si>
    <t>PN54</t>
  </si>
  <si>
    <t>PN55</t>
  </si>
  <si>
    <t>Sachtler FSB2 腳架、雲台、快拆板、止滑撐條、攜行袋</t>
    <phoneticPr fontId="2" type="noConversion"/>
  </si>
  <si>
    <t>PW05</t>
    <phoneticPr fontId="2" type="noConversion"/>
  </si>
  <si>
    <t>PW10</t>
    <phoneticPr fontId="2" type="noConversion"/>
  </si>
  <si>
    <t>PW17</t>
  </si>
  <si>
    <t>PW18</t>
  </si>
  <si>
    <t>PW19</t>
  </si>
  <si>
    <t>PW20</t>
  </si>
  <si>
    <t>PW21</t>
  </si>
  <si>
    <t>AG-AC160攝影機+鏡頭蓋+鏡頭遮光罩+觀景窗遮光罩、VW-VBG6電池*1、SSL-VBG50電池*2、耳機+袋子、指向MIC+熱靴座+袋子、雙充充電器+電源線、背包。</t>
    <phoneticPr fontId="2" type="noConversion"/>
  </si>
  <si>
    <t>AG-AC160攝影機+鏡頭蓋+鏡頭遮光罩+觀景窗遮光罩、VW-VBG6電池*1、SSL-VBG50電池*3、耳機+袋子、指向MIC+熱靴座+袋子、雙充充電器+電源線、背包。</t>
  </si>
  <si>
    <t>AG-AC160攝影機+鏡頭蓋+鏡頭遮光罩+觀景窗遮光罩、VW-VBG6電池*1、SSL-VBG50電池*4、耳機+袋子、指向MIC+熱靴座+袋子、雙充充電器+電源線、背包。</t>
  </si>
  <si>
    <t>AG-AC160攝影機+鏡頭蓋+鏡頭遮光罩+觀景窗遮光罩、VW-VBG6電池*1、SSL-VBG50電池*5、耳機+袋子、指向MIC+熱靴座+袋子、雙充充電器+電源線、背包。</t>
  </si>
  <si>
    <t>AG-AC160攝影機+鏡頭蓋+鏡頭遮光罩+觀景窗遮光罩、VW-VBG6電池*1、SSL-VBG50電池*6、耳機+袋子、指向MIC+熱靴座+袋子、雙充充電器+電源線、背包。</t>
  </si>
  <si>
    <t>AG-AC160攝影機+鏡頭蓋+鏡頭遮光罩+觀景窗遮光罩、VW-VBG6電池*1、SSL-VBG50電池*7、耳機+袋子、指向MIC+熱靴座+袋子、雙充充電器+電源線、背包。</t>
  </si>
  <si>
    <t>AG-AC160攝影機+鏡頭蓋+鏡頭遮光罩+觀景窗遮光罩、VW-VBG6電池*1、SSL-VBG50電池*8、耳機+袋子、指向MIC+熱靴座+袋子、雙充充電器+電源線、背包。</t>
  </si>
  <si>
    <t>AG-AC160攝影機+鏡頭蓋+鏡頭遮光罩+觀景窗遮光罩、VW-VBG6電池*1、SSL-VBG50電池*9、耳機+袋子、指向MIC+熱靴座+袋子、雙充充電器+電源線、背包。</t>
  </si>
  <si>
    <t>AG-AC160攝影機+鏡頭蓋+鏡頭遮光罩+觀景窗遮光罩、VW-VBG6電池*1、SSL-VBG50電池*10、耳機+袋子、指向MIC+熱靴座+袋子、雙充充電器+電源線、背包。</t>
  </si>
  <si>
    <t>AG-AC160攝影機+鏡頭蓋+鏡頭遮光罩+觀景窗遮光罩、VW-VBG6電池*1、SSL-VBG50電池*11、耳機+袋子、指向MIC+熱靴座+袋子、雙充充電器+電源線、背包。</t>
  </si>
  <si>
    <t>AG-AC160攝影機+鏡頭蓋+鏡頭遮光罩+觀景窗遮光罩、VW-VBG6電池*1、SSL-VBG50電池*12、耳機+袋子、指向MIC+熱靴座+袋子、雙充充電器+電源線、背包。</t>
  </si>
  <si>
    <t>AG-AC160攝影機+鏡頭蓋+鏡頭遮光罩+觀景窗遮光罩、VW-VBG6電池*1、SSL-VBG50電池*13、耳機+袋子、指向MIC+熱靴座+袋子、雙充充電器+電源線、背包。</t>
  </si>
  <si>
    <t>AG-AC160攝影機+鏡頭蓋+鏡頭遮光罩+觀景窗遮光罩、VW-VBG6電池*1、SSL-VBG50電池*14、耳機+袋子、指向MIC+熱靴座+袋子、雙充充電器+電源線、背包。</t>
  </si>
  <si>
    <t>AG-AC160攝影機+鏡頭蓋+鏡頭遮光罩+觀景窗遮光罩、VW-VBG6電池*1、SSL-VBG50電池*15、耳機+袋子、指向MIC+熱靴座+袋子、雙充充電器+電源線、背包。</t>
  </si>
  <si>
    <t>AG-AC160攝影機+鏡頭蓋+鏡頭遮光罩+觀景窗遮光罩、VW-VBG6電池*1、SSL-VBG50電池*16、耳機+袋子、指向MIC+熱靴座+袋子、雙充充電器+電源線、背包。</t>
  </si>
  <si>
    <t>AG-AC160攝影機+鏡頭蓋+鏡頭遮光罩+觀景窗遮光罩、VW-VBG6電池*1、SSL-VBG50電池*17、耳機+袋子、指向MIC+熱靴座+袋子、雙充充電器+電源線、背包。</t>
  </si>
  <si>
    <t>AG-AC160攝影機+鏡頭蓋+鏡頭遮光罩+觀景窗遮光罩、VW-VBG6電池*1、SSL-VBG50電池*18、耳機+袋子、指向MIC+熱靴座+袋子、雙充充電器+電源線、背包。</t>
  </si>
  <si>
    <t>AG-AC160攝影機+鏡頭蓋+鏡頭遮光罩+觀景窗遮光罩、VW-VBG6電池*1、SSL-VBG50電池*19、耳機+袋子、指向MIC+熱靴座+袋子、雙充充電器+電源線、背包。</t>
  </si>
  <si>
    <t>AG-AC160攝影機+鏡頭蓋+鏡頭遮光罩+觀景窗遮光罩、VW-VBG6電池*1、SSL-VBG50電池*20、耳機+袋子、指向MIC+熱靴座+袋子、雙充充電器+電源線、背包。</t>
  </si>
  <si>
    <t>AG-AC160攝影機+鏡頭蓋+鏡頭遮光罩+觀景窗遮光罩、VW-VBG6電池*1、SSL-VBG50電池*21、耳機+袋子、指向MIC+熱靴座+袋子、雙充充電器+電源線、背包。</t>
  </si>
  <si>
    <t>PV51</t>
    <phoneticPr fontId="2" type="noConversion"/>
  </si>
  <si>
    <t>PV52</t>
    <phoneticPr fontId="2" type="noConversion"/>
  </si>
  <si>
    <t>Sachtler FSB3 腳架、雲台、快拆板、止滑撐條、攜行袋</t>
  </si>
  <si>
    <t>Sachtler FSB4 腳架、雲台、快拆板、止滑撐條、攜行袋</t>
  </si>
  <si>
    <t>PV46</t>
    <phoneticPr fontId="2" type="noConversion"/>
  </si>
  <si>
    <t>PN46</t>
    <phoneticPr fontId="2" type="noConversion"/>
  </si>
  <si>
    <t>E-IMAGE 7060H+AT7402A腳架、雲台、快拆板、攜行袋</t>
    <phoneticPr fontId="2" type="noConversion"/>
  </si>
  <si>
    <t>PN56</t>
    <phoneticPr fontId="2" type="noConversion"/>
  </si>
  <si>
    <t>PN57</t>
    <phoneticPr fontId="2" type="noConversion"/>
  </si>
  <si>
    <t>PC51</t>
  </si>
  <si>
    <t>PC52</t>
  </si>
  <si>
    <t>PLC51</t>
  </si>
  <si>
    <t>PLC52</t>
  </si>
  <si>
    <t>HVR-Z7</t>
  </si>
  <si>
    <t>HVR-Z5</t>
  </si>
  <si>
    <t>AG-AF100P</t>
  </si>
  <si>
    <t>HVR-Z1</t>
  </si>
  <si>
    <t>設備編號</t>
    <phoneticPr fontId="2" type="noConversion"/>
  </si>
  <si>
    <t>攝錄影機型號</t>
    <phoneticPr fontId="2" type="noConversion"/>
  </si>
  <si>
    <t>腳架型號</t>
    <phoneticPr fontId="2" type="noConversion"/>
  </si>
  <si>
    <t>備註</t>
    <phoneticPr fontId="2" type="noConversion"/>
  </si>
  <si>
    <t>內容</t>
    <phoneticPr fontId="2" type="noConversion"/>
  </si>
  <si>
    <t>HVR-Z7</t>
    <phoneticPr fontId="2" type="noConversion"/>
  </si>
  <si>
    <t>Manfrotto
701HDV
+547BK</t>
    <phoneticPr fontId="2" type="noConversion"/>
  </si>
  <si>
    <t>攝影機HVR-Z7、指向性mic、電池2顆、電源供應器、充電器、電源線、耳機+袋子、攜行袋</t>
    <phoneticPr fontId="2" type="noConversion"/>
  </si>
  <si>
    <t>攝影機HVR-Z5、電池3顆、電源供應器、充電器、電源線、耳機+袋子、攜行袋</t>
    <phoneticPr fontId="2" type="noConversion"/>
  </si>
  <si>
    <t>AG-HV200MC</t>
    <phoneticPr fontId="2" type="noConversion"/>
  </si>
  <si>
    <t>Libec
TH-950</t>
    <phoneticPr fontId="2" type="noConversion"/>
  </si>
  <si>
    <t>攝影機AG-HV200MC、電池3顆、電源供應器、充電器、電源線、耳機+袋子、攜行袋</t>
    <phoneticPr fontId="2" type="noConversion"/>
  </si>
  <si>
    <t>變焦鏡</t>
    <phoneticPr fontId="2" type="noConversion"/>
  </si>
  <si>
    <t>AG-AF100PX攝錄影機+機身蓋+眼罩、AG-MC200G麥克風、鏡頭+遮光罩+袋子、耳機+袋子、VW-VBG6電池*1、SSL-VBG50電池*2、電池充電器、電源線、電源供應器、背包。</t>
    <phoneticPr fontId="2" type="noConversion"/>
  </si>
  <si>
    <t>定焦鏡</t>
    <phoneticPr fontId="2" type="noConversion"/>
  </si>
  <si>
    <t>HVR-Z5</t>
    <phoneticPr fontId="2" type="noConversion"/>
  </si>
  <si>
    <t>AG-AC160</t>
    <phoneticPr fontId="2" type="noConversion"/>
  </si>
  <si>
    <t>E-IMAGE
7060H
+AT7402A</t>
    <phoneticPr fontId="2" type="noConversion"/>
  </si>
  <si>
    <t>AG-AC160攝影機+鏡頭蓋+鏡頭遮光罩+觀景窗遮光罩、VW-VBG6電池*1、SSL-VBG50電池*2、耳機+袋子、指向MIC+熱靴座+袋子、雙充充電器+電源線、背包。</t>
    <phoneticPr fontId="2" type="noConversion"/>
  </si>
  <si>
    <t>AG-HV200</t>
    <phoneticPr fontId="2" type="noConversion"/>
  </si>
  <si>
    <t>AG-AF100</t>
    <phoneticPr fontId="2" type="noConversion"/>
  </si>
  <si>
    <t>GITZO
G2180
正方形快拆板</t>
    <phoneticPr fontId="2" type="noConversion"/>
  </si>
  <si>
    <t>1394故障</t>
    <phoneticPr fontId="2" type="noConversion"/>
  </si>
  <si>
    <t>攝影機HVR-Z1、電池2顆、電源供應器、充電器、電源線、耳機+袋子、攜行袋</t>
    <phoneticPr fontId="2" type="noConversion"/>
  </si>
  <si>
    <t>GITZO
G2380
長方形快拆板</t>
    <phoneticPr fontId="2" type="noConversion"/>
  </si>
  <si>
    <t>G1380長方形</t>
    <phoneticPr fontId="2" type="noConversion"/>
  </si>
  <si>
    <t>53~57只有腳架Sachtler
FSB2</t>
    <phoneticPr fontId="2" type="noConversion"/>
  </si>
  <si>
    <t>mic(21號是手持式，其他都是領夾式)、mic夾、防風棉、發射機、接收機、熱靴座、鐵絲背扣*2</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</si>
</sst>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404]aaa;@"/>
  </numFmts>
  <fonts count="20">
    <font>
      <sz val="12"/>
      <color theme="1"/>
      <name val="新細明體"/>
      <family val="2"/>
      <charset val="136"/>
      <scheme val="minor"/>
    </font>
    <font>
      <sz val="12"/>
      <color rgb="FFFF0000"/>
      <name val="新細明體"/>
      <family val="2"/>
      <charset val="136"/>
      <scheme val="minor"/>
    </font>
    <font>
      <sz val="9"/>
      <name val="新細明體"/>
      <family val="2"/>
      <charset val="136"/>
      <scheme val="minor"/>
    </font>
    <font>
      <sz val="9"/>
      <color rgb="FFFF0000"/>
      <name val="新細明體"/>
      <family val="2"/>
      <charset val="136"/>
      <scheme val="minor"/>
    </font>
    <font>
      <sz val="9"/>
      <color rgb="FFFF0000"/>
      <name val="新細明體"/>
      <family val="1"/>
      <charset val="136"/>
      <scheme val="minor"/>
    </font>
    <font>
      <sz val="11"/>
      <color rgb="FF2E2E2E"/>
      <name val="新細明體"/>
      <family val="1"/>
      <charset val="136"/>
      <scheme val="minor"/>
    </font>
    <font>
      <sz val="12"/>
      <name val="華康圓體 Std W9"/>
      <family val="3"/>
      <charset val="136"/>
    </font>
    <font>
      <sz val="12"/>
      <color theme="1"/>
      <name val="華康圓體 Std W9"/>
      <family val="3"/>
      <charset val="136"/>
    </font>
    <font>
      <sz val="12"/>
      <color theme="1"/>
      <name val="新細明體"/>
      <family val="1"/>
      <charset val="136"/>
    </font>
    <font>
      <sz val="12"/>
      <color theme="1"/>
      <name val="華康圓體 Std W8"/>
      <family val="3"/>
      <charset val="136"/>
    </font>
    <font>
      <sz val="12"/>
      <name val="華康圓體 Std W8"/>
      <family val="3"/>
      <charset val="136"/>
    </font>
    <font>
      <sz val="20"/>
      <name val="華康圓體 Std W9"/>
      <family val="3"/>
      <charset val="136"/>
    </font>
    <font>
      <sz val="12"/>
      <color rgb="FF0070C0"/>
      <name val="新細明體"/>
      <family val="2"/>
      <charset val="136"/>
      <scheme val="minor"/>
    </font>
    <font>
      <sz val="12"/>
      <color rgb="FF0070C0"/>
      <name val="新細明體"/>
      <family val="1"/>
      <charset val="136"/>
      <scheme val="minor"/>
    </font>
    <font>
      <sz val="9"/>
      <color indexed="81"/>
      <name val="Tahoma"/>
      <family val="2"/>
    </font>
    <font>
      <sz val="9"/>
      <color indexed="81"/>
      <name val="細明體"/>
      <family val="3"/>
      <charset val="136"/>
    </font>
    <font>
      <sz val="12"/>
      <name val="新細明體"/>
      <family val="2"/>
      <charset val="136"/>
      <scheme val="minor"/>
    </font>
    <font>
      <sz val="12"/>
      <color rgb="FF00B050"/>
      <name val="華康圓體 Std W8"/>
      <family val="3"/>
      <charset val="136"/>
    </font>
    <font>
      <sz val="12"/>
      <color rgb="FF00B050"/>
      <name val="華康圓體 Std W12"/>
      <family val="3"/>
      <charset val="136"/>
    </font>
    <font>
      <sz val="12"/>
      <color rgb="FF00B050"/>
      <name val="新細明體"/>
      <family val="2"/>
      <charset val="136"/>
      <scheme val="minor"/>
    </font>
  </fonts>
  <fills count="6">
    <fill>
      <patternFill patternType="none"/>
    </fill>
    <fill>
      <patternFill patternType="gray125"/>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00B0F0"/>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thick">
        <color rgb="FFFF0000"/>
      </bottom>
      <diagonal/>
    </border>
    <border>
      <left style="thick">
        <color rgb="FFFFC000"/>
      </left>
      <right/>
      <top style="thick">
        <color rgb="FFFFC000"/>
      </top>
      <bottom/>
      <diagonal/>
    </border>
    <border>
      <left style="thick">
        <color rgb="FFFFC000"/>
      </left>
      <right/>
      <top/>
      <bottom/>
      <diagonal/>
    </border>
    <border>
      <left style="thick">
        <color rgb="FFFFC000"/>
      </left>
      <right/>
      <top/>
      <bottom style="thick">
        <color rgb="FFFFC000"/>
      </bottom>
      <diagonal/>
    </border>
    <border>
      <left style="thick">
        <color rgb="FF00B050"/>
      </left>
      <right/>
      <top style="thick">
        <color rgb="FF00B050"/>
      </top>
      <bottom/>
      <diagonal/>
    </border>
    <border>
      <left style="thick">
        <color rgb="FF00B050"/>
      </left>
      <right/>
      <top/>
      <bottom/>
      <diagonal/>
    </border>
    <border>
      <left style="thick">
        <color rgb="FF00B050"/>
      </left>
      <right/>
      <top/>
      <bottom style="thick">
        <color rgb="FF00B050"/>
      </bottom>
      <diagonal/>
    </border>
    <border>
      <left style="thick">
        <color rgb="FF00B0F0"/>
      </left>
      <right/>
      <top style="thick">
        <color rgb="FF00B0F0"/>
      </top>
      <bottom/>
      <diagonal/>
    </border>
    <border>
      <left style="thick">
        <color rgb="FF00B0F0"/>
      </left>
      <right/>
      <top/>
      <bottom/>
      <diagonal/>
    </border>
    <border>
      <left style="thick">
        <color rgb="FF00B0F0"/>
      </left>
      <right/>
      <top/>
      <bottom style="thick">
        <color rgb="FF00B0F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rgb="FFFF0000"/>
      </left>
      <right style="thick">
        <color rgb="FFFF0000"/>
      </right>
      <top style="thick">
        <color rgb="FFFF0000"/>
      </top>
      <bottom style="hair">
        <color rgb="FFFF0000"/>
      </bottom>
      <diagonal/>
    </border>
    <border>
      <left style="thick">
        <color rgb="FFFF0000"/>
      </left>
      <right style="thick">
        <color rgb="FFFF0000"/>
      </right>
      <top style="hair">
        <color rgb="FFFF0000"/>
      </top>
      <bottom style="hair">
        <color rgb="FFFF0000"/>
      </bottom>
      <diagonal/>
    </border>
    <border>
      <left style="thick">
        <color rgb="FFFF0000"/>
      </left>
      <right style="thick">
        <color rgb="FFFF0000"/>
      </right>
      <top style="hair">
        <color rgb="FFFF0000"/>
      </top>
      <bottom style="thick">
        <color rgb="FFFF0000"/>
      </bottom>
      <diagonal/>
    </border>
    <border>
      <left/>
      <right style="thick">
        <color rgb="FFFFC000"/>
      </right>
      <top style="thick">
        <color rgb="FFFFC000"/>
      </top>
      <bottom style="hair">
        <color rgb="FFFFC000"/>
      </bottom>
      <diagonal/>
    </border>
    <border>
      <left/>
      <right style="thick">
        <color rgb="FFFFC000"/>
      </right>
      <top style="hair">
        <color rgb="FFFFC000"/>
      </top>
      <bottom style="hair">
        <color rgb="FFFFC000"/>
      </bottom>
      <diagonal/>
    </border>
    <border>
      <left/>
      <right style="thick">
        <color rgb="FFFFC000"/>
      </right>
      <top style="hair">
        <color rgb="FFFFC000"/>
      </top>
      <bottom style="thick">
        <color rgb="FFFFC000"/>
      </bottom>
      <diagonal/>
    </border>
    <border>
      <left/>
      <right style="thick">
        <color rgb="FF00B050"/>
      </right>
      <top style="thick">
        <color rgb="FF00B050"/>
      </top>
      <bottom style="hair">
        <color rgb="FF00B050"/>
      </bottom>
      <diagonal/>
    </border>
    <border>
      <left/>
      <right style="thick">
        <color rgb="FF00B050"/>
      </right>
      <top style="hair">
        <color rgb="FF00B050"/>
      </top>
      <bottom style="hair">
        <color rgb="FF00B050"/>
      </bottom>
      <diagonal/>
    </border>
    <border>
      <left/>
      <right style="thick">
        <color rgb="FF00B050"/>
      </right>
      <top style="hair">
        <color rgb="FF00B050"/>
      </top>
      <bottom style="thick">
        <color rgb="FF00B050"/>
      </bottom>
      <diagonal/>
    </border>
    <border>
      <left/>
      <right style="thick">
        <color rgb="FF00B0F0"/>
      </right>
      <top style="thick">
        <color rgb="FF00B0F0"/>
      </top>
      <bottom style="hair">
        <color rgb="FF00B0F0"/>
      </bottom>
      <diagonal/>
    </border>
    <border>
      <left/>
      <right style="thick">
        <color rgb="FF00B0F0"/>
      </right>
      <top style="hair">
        <color rgb="FF00B0F0"/>
      </top>
      <bottom style="hair">
        <color rgb="FF00B0F0"/>
      </bottom>
      <diagonal/>
    </border>
    <border>
      <left/>
      <right style="thick">
        <color rgb="FF00B0F0"/>
      </right>
      <top style="hair">
        <color rgb="FF00B0F0"/>
      </top>
      <bottom style="thick">
        <color rgb="FF00B0F0"/>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n">
        <color indexed="64"/>
      </bottom>
      <diagonal/>
    </border>
    <border>
      <left style="thin">
        <color indexed="64"/>
      </left>
      <right/>
      <top/>
      <bottom/>
      <diagonal/>
    </border>
  </borders>
  <cellStyleXfs count="1">
    <xf numFmtId="0" fontId="0" fillId="0" borderId="0">
      <alignment vertical="center"/>
    </xf>
  </cellStyleXfs>
  <cellXfs count="120">
    <xf numFmtId="0" fontId="0" fillId="0" borderId="0" xfId="0">
      <alignment vertical="center"/>
    </xf>
    <xf numFmtId="0" fontId="0" fillId="0" borderId="1" xfId="0" applyBorder="1">
      <alignment vertical="center"/>
    </xf>
    <xf numFmtId="0" fontId="1" fillId="0" borderId="0" xfId="0" applyFont="1">
      <alignment vertical="center"/>
    </xf>
    <xf numFmtId="0" fontId="6" fillId="0" borderId="0" xfId="0" applyFont="1" applyFill="1" applyBorder="1" applyAlignment="1">
      <alignment vertical="center" wrapText="1"/>
    </xf>
    <xf numFmtId="0" fontId="6" fillId="0" borderId="0" xfId="0" applyFont="1" applyFill="1" applyBorder="1" applyAlignment="1">
      <alignment horizontal="left" vertical="center" wrapText="1" indent="5"/>
    </xf>
    <xf numFmtId="0" fontId="7" fillId="0" borderId="0" xfId="0" applyFont="1">
      <alignment vertical="center"/>
    </xf>
    <xf numFmtId="0" fontId="6" fillId="3" borderId="5" xfId="0" applyFont="1" applyFill="1" applyBorder="1" applyAlignment="1">
      <alignment vertical="center" wrapText="1"/>
    </xf>
    <xf numFmtId="0" fontId="6" fillId="3" borderId="6" xfId="0" applyFont="1" applyFill="1" applyBorder="1" applyAlignment="1">
      <alignment vertical="center" wrapText="1"/>
    </xf>
    <xf numFmtId="0" fontId="6" fillId="3" borderId="7" xfId="0" applyFont="1" applyFill="1" applyBorder="1" applyAlignment="1">
      <alignment vertical="center" wrapText="1"/>
    </xf>
    <xf numFmtId="0" fontId="6" fillId="2" borderId="10" xfId="0" applyFont="1" applyFill="1" applyBorder="1" applyAlignment="1">
      <alignment vertical="center" wrapText="1"/>
    </xf>
    <xf numFmtId="0" fontId="8" fillId="0" borderId="0" xfId="0" applyFont="1">
      <alignment vertical="center"/>
    </xf>
    <xf numFmtId="0" fontId="6" fillId="5" borderId="11" xfId="0" applyFont="1" applyFill="1" applyBorder="1" applyAlignment="1">
      <alignment vertical="center" wrapText="1"/>
    </xf>
    <xf numFmtId="0" fontId="6" fillId="5" borderId="12" xfId="0" applyFont="1" applyFill="1" applyBorder="1" applyAlignment="1">
      <alignment vertical="center" wrapText="1"/>
    </xf>
    <xf numFmtId="0" fontId="7" fillId="5" borderId="12" xfId="0" applyFont="1" applyFill="1" applyBorder="1">
      <alignment vertical="center"/>
    </xf>
    <xf numFmtId="0" fontId="7" fillId="5" borderId="13" xfId="0" applyFont="1" applyFill="1" applyBorder="1">
      <alignment vertical="center"/>
    </xf>
    <xf numFmtId="0" fontId="10" fillId="0" borderId="0" xfId="0" applyFont="1" applyFill="1" applyBorder="1" applyAlignment="1">
      <alignment vertical="center" wrapText="1"/>
    </xf>
    <xf numFmtId="0" fontId="10" fillId="0" borderId="0" xfId="0" applyFont="1">
      <alignment vertical="center"/>
    </xf>
    <xf numFmtId="0" fontId="11" fillId="0" borderId="0" xfId="0" applyFont="1" applyFill="1" applyBorder="1" applyAlignment="1">
      <alignment horizontal="left" vertical="center" wrapText="1" indent="5"/>
    </xf>
    <xf numFmtId="0" fontId="0" fillId="0" borderId="0" xfId="0" applyBorder="1">
      <alignment vertical="center"/>
    </xf>
    <xf numFmtId="20" fontId="0" fillId="0" borderId="0" xfId="0" applyNumberFormat="1">
      <alignment vertical="center"/>
    </xf>
    <xf numFmtId="0" fontId="0" fillId="0" borderId="0" xfId="0" applyAlignment="1">
      <alignment horizontal="right" vertical="center"/>
    </xf>
    <xf numFmtId="0" fontId="10" fillId="0" borderId="17" xfId="0" applyFont="1" applyFill="1" applyBorder="1" applyAlignment="1">
      <alignment vertical="center" wrapText="1"/>
    </xf>
    <xf numFmtId="0" fontId="10" fillId="0" borderId="18" xfId="0" applyFont="1" applyFill="1" applyBorder="1" applyAlignment="1">
      <alignment vertical="center" wrapText="1"/>
    </xf>
    <xf numFmtId="0" fontId="10" fillId="0" borderId="19" xfId="0" applyFont="1" applyFill="1" applyBorder="1" applyAlignment="1">
      <alignment vertical="center" wrapText="1"/>
    </xf>
    <xf numFmtId="0" fontId="10" fillId="0" borderId="20" xfId="0" applyFont="1" applyFill="1" applyBorder="1">
      <alignment vertical="center"/>
    </xf>
    <xf numFmtId="0" fontId="10" fillId="0" borderId="21" xfId="0" applyFont="1" applyFill="1" applyBorder="1">
      <alignment vertical="center"/>
    </xf>
    <xf numFmtId="0" fontId="9" fillId="0" borderId="21" xfId="0" applyFont="1" applyBorder="1">
      <alignment vertical="center"/>
    </xf>
    <xf numFmtId="0" fontId="10" fillId="0" borderId="22" xfId="0" applyFont="1" applyFill="1" applyBorder="1">
      <alignment vertical="center"/>
    </xf>
    <xf numFmtId="0" fontId="10" fillId="0" borderId="23" xfId="0" applyFont="1" applyFill="1" applyBorder="1" applyAlignment="1">
      <alignment vertical="center" wrapText="1"/>
    </xf>
    <xf numFmtId="0" fontId="10" fillId="0" borderId="24" xfId="0" applyFont="1" applyFill="1" applyBorder="1" applyAlignment="1">
      <alignment vertical="center" wrapText="1"/>
    </xf>
    <xf numFmtId="0" fontId="10" fillId="0" borderId="25" xfId="0" applyFont="1" applyFill="1" applyBorder="1" applyAlignment="1">
      <alignment vertical="center" wrapText="1"/>
    </xf>
    <xf numFmtId="0" fontId="10" fillId="0" borderId="26" xfId="0" applyFont="1" applyBorder="1">
      <alignment vertical="center"/>
    </xf>
    <xf numFmtId="0" fontId="10" fillId="0" borderId="27" xfId="0" applyFont="1" applyBorder="1">
      <alignment vertical="center"/>
    </xf>
    <xf numFmtId="0" fontId="10" fillId="0" borderId="28" xfId="0" applyFont="1" applyBorder="1">
      <alignment vertical="center"/>
    </xf>
    <xf numFmtId="0" fontId="12" fillId="0" borderId="1" xfId="0" applyFont="1" applyBorder="1" applyProtection="1">
      <alignment vertical="center"/>
      <protection locked="0"/>
    </xf>
    <xf numFmtId="0" fontId="13" fillId="0" borderId="1" xfId="0" applyFont="1" applyBorder="1" applyProtection="1">
      <alignment vertical="center"/>
      <protection locked="0"/>
    </xf>
    <xf numFmtId="0" fontId="0" fillId="0" borderId="0" xfId="0" applyProtection="1">
      <alignment vertical="center"/>
      <protection hidden="1"/>
    </xf>
    <xf numFmtId="0" fontId="12" fillId="0" borderId="1"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0" fillId="0" borderId="0" xfId="0" applyAlignment="1">
      <alignment vertical="center" wrapText="1"/>
    </xf>
    <xf numFmtId="0" fontId="0" fillId="0" borderId="29" xfId="0" applyBorder="1">
      <alignment vertical="center"/>
    </xf>
    <xf numFmtId="0" fontId="0" fillId="0" borderId="33" xfId="0" applyBorder="1" applyAlignment="1">
      <alignment horizontal="center" vertical="center"/>
    </xf>
    <xf numFmtId="0" fontId="0" fillId="0" borderId="37" xfId="0" applyBorder="1">
      <alignment vertical="center"/>
    </xf>
    <xf numFmtId="14" fontId="0" fillId="0" borderId="0" xfId="0" applyNumberFormat="1" applyAlignment="1">
      <alignment horizontal="left" vertical="center"/>
    </xf>
    <xf numFmtId="176" fontId="0" fillId="0" borderId="0" xfId="0" applyNumberFormat="1" applyProtection="1">
      <alignment vertical="center"/>
      <protection hidden="1"/>
    </xf>
    <xf numFmtId="176" fontId="16" fillId="0" borderId="1" xfId="0" applyNumberFormat="1" applyFont="1" applyBorder="1" applyProtection="1">
      <alignment vertical="center"/>
      <protection hidden="1"/>
    </xf>
    <xf numFmtId="14" fontId="0" fillId="0" borderId="0" xfId="0" applyNumberFormat="1" applyProtection="1">
      <alignment vertical="center"/>
      <protection hidden="1"/>
    </xf>
    <xf numFmtId="176" fontId="1" fillId="0" borderId="0" xfId="0" applyNumberFormat="1" applyFont="1" applyProtection="1">
      <alignment vertical="center"/>
      <protection hidden="1"/>
    </xf>
    <xf numFmtId="0" fontId="6" fillId="2" borderId="9" xfId="0" applyFont="1" applyFill="1" applyBorder="1" applyAlignment="1">
      <alignment vertical="center" wrapText="1"/>
    </xf>
    <xf numFmtId="0" fontId="18" fillId="0" borderId="0" xfId="0" applyFont="1">
      <alignment vertical="center"/>
    </xf>
    <xf numFmtId="0" fontId="19" fillId="0" borderId="0" xfId="0" applyFont="1">
      <alignment vertical="center"/>
    </xf>
    <xf numFmtId="0" fontId="17" fillId="0" borderId="0" xfId="0" applyFont="1" applyFill="1" applyBorder="1">
      <alignment vertical="center"/>
    </xf>
    <xf numFmtId="0" fontId="17" fillId="0" borderId="0" xfId="0" applyFont="1" applyBorder="1">
      <alignment vertical="center"/>
    </xf>
    <xf numFmtId="0" fontId="0" fillId="0" borderId="0" xfId="0" applyFill="1" applyBorder="1">
      <alignment vertical="center"/>
    </xf>
    <xf numFmtId="0" fontId="9" fillId="0" borderId="1" xfId="0" applyFont="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left" vertical="center"/>
    </xf>
    <xf numFmtId="0" fontId="0" fillId="0" borderId="42" xfId="0" applyBorder="1">
      <alignment vertical="center"/>
    </xf>
    <xf numFmtId="0" fontId="0" fillId="0" borderId="43" xfId="0" applyBorder="1">
      <alignment vertical="center"/>
    </xf>
    <xf numFmtId="0" fontId="0" fillId="0" borderId="44" xfId="0" applyBorder="1">
      <alignment vertical="center"/>
    </xf>
    <xf numFmtId="0" fontId="9" fillId="0" borderId="1" xfId="0" applyFont="1" applyBorder="1">
      <alignment vertical="center"/>
    </xf>
    <xf numFmtId="0" fontId="0" fillId="0" borderId="45" xfId="0" applyBorder="1">
      <alignment vertical="center"/>
    </xf>
    <xf numFmtId="0" fontId="0" fillId="0" borderId="46"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9" fillId="0" borderId="14" xfId="0" applyFont="1" applyBorder="1">
      <alignment vertical="center"/>
    </xf>
    <xf numFmtId="0" fontId="9" fillId="0" borderId="1" xfId="0" applyFont="1" applyBorder="1" applyAlignment="1">
      <alignment horizontal="center" vertical="center" wrapText="1"/>
    </xf>
    <xf numFmtId="0" fontId="9" fillId="0" borderId="53" xfId="0" applyFont="1" applyBorder="1" applyAlignment="1">
      <alignment horizontal="center" vertical="center"/>
    </xf>
    <xf numFmtId="0" fontId="9" fillId="0" borderId="0" xfId="0" applyFont="1" applyBorder="1">
      <alignment vertical="center"/>
    </xf>
    <xf numFmtId="0" fontId="9" fillId="0" borderId="0" xfId="0" applyFont="1" applyAlignment="1">
      <alignment vertical="center" wrapText="1"/>
    </xf>
    <xf numFmtId="0" fontId="0" fillId="0" borderId="14" xfId="0" applyBorder="1" applyAlignment="1">
      <alignment vertical="center" wrapText="1"/>
    </xf>
    <xf numFmtId="0" fontId="0" fillId="0" borderId="41" xfId="0" applyBorder="1" applyAlignment="1">
      <alignment vertical="center"/>
    </xf>
    <xf numFmtId="0" fontId="0" fillId="0" borderId="30" xfId="0" applyBorder="1" applyAlignment="1">
      <alignment vertical="center"/>
    </xf>
    <xf numFmtId="0" fontId="0" fillId="0" borderId="31" xfId="0" applyBorder="1" applyAlignment="1">
      <alignment vertical="center"/>
    </xf>
    <xf numFmtId="0" fontId="0" fillId="0" borderId="32" xfId="0" applyBorder="1" applyAlignment="1">
      <alignment vertical="center"/>
    </xf>
    <xf numFmtId="14" fontId="16" fillId="0" borderId="14" xfId="0" applyNumberFormat="1" applyFont="1" applyBorder="1" applyAlignment="1" applyProtection="1">
      <alignment vertical="center"/>
      <protection hidden="1"/>
    </xf>
    <xf numFmtId="14" fontId="16" fillId="0" borderId="16" xfId="0" applyNumberFormat="1" applyFont="1" applyBorder="1" applyAlignment="1" applyProtection="1">
      <alignment vertical="center"/>
      <protection hidden="1"/>
    </xf>
    <xf numFmtId="14" fontId="16" fillId="0" borderId="15" xfId="0" applyNumberFormat="1" applyFont="1" applyBorder="1" applyAlignment="1" applyProtection="1">
      <alignment vertical="center"/>
      <protection hidden="1"/>
    </xf>
    <xf numFmtId="0" fontId="12" fillId="0" borderId="38" xfId="0" applyFont="1" applyBorder="1" applyAlignment="1" applyProtection="1">
      <alignment vertical="center"/>
      <protection locked="0"/>
    </xf>
    <xf numFmtId="0" fontId="0" fillId="0" borderId="39" xfId="0" applyBorder="1" applyAlignment="1" applyProtection="1">
      <alignment vertical="center"/>
      <protection locked="0"/>
    </xf>
    <xf numFmtId="0" fontId="0" fillId="0" borderId="40" xfId="0" applyBorder="1" applyAlignment="1" applyProtection="1">
      <alignment vertical="center"/>
      <protection locked="0"/>
    </xf>
    <xf numFmtId="0" fontId="12" fillId="0" borderId="14" xfId="0" applyFont="1" applyBorder="1" applyAlignment="1" applyProtection="1">
      <alignment vertical="center"/>
      <protection locked="0"/>
    </xf>
    <xf numFmtId="0" fontId="0" fillId="0" borderId="16" xfId="0" applyBorder="1" applyAlignment="1" applyProtection="1">
      <alignment vertical="center"/>
      <protection locked="0"/>
    </xf>
    <xf numFmtId="0" fontId="0" fillId="0" borderId="15" xfId="0" applyBorder="1" applyAlignment="1" applyProtection="1">
      <alignment vertical="center"/>
      <protection locked="0"/>
    </xf>
    <xf numFmtId="0" fontId="0" fillId="0" borderId="1" xfId="0" applyBorder="1" applyAlignment="1">
      <alignment vertical="center"/>
    </xf>
    <xf numFmtId="0" fontId="0" fillId="0" borderId="36" xfId="0" applyBorder="1" applyAlignment="1">
      <alignment vertical="center"/>
    </xf>
    <xf numFmtId="0" fontId="0" fillId="0" borderId="1" xfId="0" applyBorder="1" applyAlignment="1">
      <alignment vertical="center" wrapText="1"/>
    </xf>
    <xf numFmtId="0" fontId="0" fillId="0" borderId="33" xfId="0" applyBorder="1" applyAlignment="1">
      <alignment vertical="center"/>
    </xf>
    <xf numFmtId="0" fontId="0" fillId="0" borderId="34" xfId="0" applyBorder="1" applyAlignment="1">
      <alignment vertical="center"/>
    </xf>
    <xf numFmtId="0" fontId="0" fillId="0" borderId="35" xfId="0" applyBorder="1" applyAlignment="1">
      <alignment vertical="center"/>
    </xf>
    <xf numFmtId="0" fontId="0" fillId="0" borderId="14" xfId="0" applyBorder="1" applyAlignment="1">
      <alignment vertical="center"/>
    </xf>
    <xf numFmtId="0" fontId="0" fillId="0" borderId="16" xfId="0" applyBorder="1" applyAlignment="1">
      <alignment vertical="center"/>
    </xf>
    <xf numFmtId="0" fontId="0" fillId="0" borderId="15" xfId="0" applyBorder="1" applyAlignment="1">
      <alignment vertical="center"/>
    </xf>
    <xf numFmtId="0" fontId="5" fillId="0" borderId="35" xfId="0" applyFont="1" applyBorder="1" applyAlignment="1">
      <alignment vertical="center"/>
    </xf>
    <xf numFmtId="0" fontId="0" fillId="0" borderId="35" xfId="0" applyBorder="1" applyAlignment="1">
      <alignment vertical="center" wrapText="1"/>
    </xf>
    <xf numFmtId="0" fontId="0" fillId="0" borderId="1" xfId="0" applyBorder="1" applyAlignment="1" applyProtection="1">
      <alignment vertical="center"/>
      <protection hidden="1"/>
    </xf>
    <xf numFmtId="0" fontId="0" fillId="0" borderId="36" xfId="0" applyBorder="1" applyAlignment="1" applyProtection="1">
      <alignment vertical="center"/>
      <protection hidden="1"/>
    </xf>
    <xf numFmtId="0" fontId="6" fillId="2" borderId="8" xfId="0" applyFont="1" applyFill="1" applyBorder="1" applyAlignment="1">
      <alignment vertical="center" wrapText="1"/>
    </xf>
    <xf numFmtId="0" fontId="6" fillId="2" borderId="9" xfId="0" applyFont="1" applyFill="1" applyBorder="1" applyAlignment="1">
      <alignment vertical="center" wrapText="1"/>
    </xf>
    <xf numFmtId="0" fontId="6" fillId="4" borderId="2" xfId="0" applyFont="1" applyFill="1" applyBorder="1" applyAlignment="1">
      <alignment vertical="top" wrapText="1"/>
    </xf>
    <xf numFmtId="0" fontId="0" fillId="0" borderId="3" xfId="0" applyBorder="1" applyAlignment="1">
      <alignment vertical="top" wrapText="1"/>
    </xf>
    <xf numFmtId="0" fontId="0" fillId="0" borderId="4" xfId="0" applyBorder="1" applyAlignment="1">
      <alignment vertical="top" wrapText="1"/>
    </xf>
    <xf numFmtId="0" fontId="9" fillId="0" borderId="1" xfId="0" applyFont="1" applyBorder="1" applyAlignment="1">
      <alignment horizontal="center" vertical="center" wrapText="1"/>
    </xf>
    <xf numFmtId="0" fontId="9" fillId="0" borderId="48" xfId="0" applyFont="1" applyBorder="1" applyAlignment="1">
      <alignment horizontal="center" vertical="center"/>
    </xf>
    <xf numFmtId="0" fontId="0" fillId="0" borderId="48" xfId="0" applyBorder="1" applyAlignment="1">
      <alignment horizontal="center" vertical="center"/>
    </xf>
    <xf numFmtId="0" fontId="0" fillId="0" borderId="52" xfId="0" applyBorder="1" applyAlignment="1">
      <alignment horizontal="center" vertical="center"/>
    </xf>
    <xf numFmtId="0" fontId="9" fillId="0" borderId="48" xfId="0" applyFont="1" applyBorder="1" applyAlignment="1">
      <alignment horizontal="center" vertical="center" wrapText="1"/>
    </xf>
    <xf numFmtId="0" fontId="9" fillId="0" borderId="47" xfId="0" applyFont="1" applyBorder="1" applyAlignment="1">
      <alignment vertical="top" wrapText="1"/>
    </xf>
    <xf numFmtId="0" fontId="9" fillId="0" borderId="48" xfId="0" applyFont="1" applyBorder="1" applyAlignment="1">
      <alignment vertical="top" wrapText="1"/>
    </xf>
    <xf numFmtId="0" fontId="9" fillId="0" borderId="52" xfId="0" applyFont="1" applyBorder="1" applyAlignment="1">
      <alignment vertical="top" wrapText="1"/>
    </xf>
    <xf numFmtId="0" fontId="9" fillId="0" borderId="1" xfId="0" applyFont="1" applyBorder="1" applyAlignment="1">
      <alignment horizontal="center" vertical="center"/>
    </xf>
    <xf numFmtId="0" fontId="0" fillId="0" borderId="1" xfId="0" applyBorder="1" applyAlignment="1">
      <alignment horizontal="center" vertical="center"/>
    </xf>
    <xf numFmtId="0" fontId="9" fillId="0" borderId="47" xfId="0" applyFont="1" applyBorder="1" applyAlignment="1">
      <alignment horizontal="center" vertical="center" wrapText="1"/>
    </xf>
    <xf numFmtId="0" fontId="9" fillId="0" borderId="1" xfId="0" applyFont="1" applyBorder="1" applyAlignment="1">
      <alignment vertical="top" wrapText="1"/>
    </xf>
    <xf numFmtId="0" fontId="0" fillId="0" borderId="1" xfId="0" applyBorder="1" applyAlignment="1">
      <alignment vertical="top" wrapText="1"/>
    </xf>
    <xf numFmtId="0" fontId="0" fillId="0" borderId="48" xfId="0" applyBorder="1" applyAlignment="1">
      <alignment vertical="top" wrapText="1"/>
    </xf>
    <xf numFmtId="0" fontId="0" fillId="0" borderId="52" xfId="0" applyBorder="1" applyAlignment="1">
      <alignment vertical="top" wrapText="1"/>
    </xf>
  </cellXfs>
  <cellStyles count="1">
    <cellStyle name="一般" xfId="0" builtinId="0"/>
  </cellStyles>
  <dxfs count="5">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8</xdr:col>
      <xdr:colOff>518279</xdr:colOff>
      <xdr:row>0</xdr:row>
      <xdr:rowOff>55469</xdr:rowOff>
    </xdr:from>
    <xdr:to>
      <xdr:col>12</xdr:col>
      <xdr:colOff>655080</xdr:colOff>
      <xdr:row>10</xdr:row>
      <xdr:rowOff>110444</xdr:rowOff>
    </xdr:to>
    <xdr:pic>
      <xdr:nvPicPr>
        <xdr:cNvPr id="2" name="圖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77004" y="55469"/>
          <a:ext cx="2880001" cy="2160000"/>
        </a:xfrm>
        <a:prstGeom prst="rect">
          <a:avLst/>
        </a:prstGeom>
      </xdr:spPr>
    </xdr:pic>
    <xdr:clientData/>
  </xdr:twoCellAnchor>
  <xdr:twoCellAnchor editAs="oneCell">
    <xdr:from>
      <xdr:col>7</xdr:col>
      <xdr:colOff>585508</xdr:colOff>
      <xdr:row>11</xdr:row>
      <xdr:rowOff>118969</xdr:rowOff>
    </xdr:from>
    <xdr:to>
      <xdr:col>12</xdr:col>
      <xdr:colOff>628288</xdr:colOff>
      <xdr:row>21</xdr:row>
      <xdr:rowOff>173944</xdr:rowOff>
    </xdr:to>
    <xdr:pic>
      <xdr:nvPicPr>
        <xdr:cNvPr id="3" name="圖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558433" y="2443069"/>
          <a:ext cx="3471780" cy="2160000"/>
        </a:xfrm>
        <a:prstGeom prst="rect">
          <a:avLst/>
        </a:prstGeom>
      </xdr:spPr>
    </xdr:pic>
    <xdr:clientData/>
  </xdr:twoCellAnchor>
  <xdr:twoCellAnchor editAs="oneCell">
    <xdr:from>
      <xdr:col>4</xdr:col>
      <xdr:colOff>504826</xdr:colOff>
      <xdr:row>40</xdr:row>
      <xdr:rowOff>171450</xdr:rowOff>
    </xdr:from>
    <xdr:to>
      <xdr:col>4</xdr:col>
      <xdr:colOff>2339763</xdr:colOff>
      <xdr:row>47</xdr:row>
      <xdr:rowOff>125550</xdr:rowOff>
    </xdr:to>
    <xdr:pic>
      <xdr:nvPicPr>
        <xdr:cNvPr id="4" name="圖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72026" y="8620125"/>
          <a:ext cx="1834937" cy="1440000"/>
        </a:xfrm>
        <a:prstGeom prst="rect">
          <a:avLst/>
        </a:prstGeom>
      </xdr:spPr>
    </xdr:pic>
    <xdr:clientData/>
  </xdr:twoCellAnchor>
  <xdr:twoCellAnchor editAs="oneCell">
    <xdr:from>
      <xdr:col>8</xdr:col>
      <xdr:colOff>439837</xdr:colOff>
      <xdr:row>33</xdr:row>
      <xdr:rowOff>36416</xdr:rowOff>
    </xdr:from>
    <xdr:to>
      <xdr:col>11</xdr:col>
      <xdr:colOff>681528</xdr:colOff>
      <xdr:row>43</xdr:row>
      <xdr:rowOff>91392</xdr:rowOff>
    </xdr:to>
    <xdr:pic>
      <xdr:nvPicPr>
        <xdr:cNvPr id="5" name="圖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98562" y="7008716"/>
          <a:ext cx="2299091" cy="2160001"/>
        </a:xfrm>
        <a:prstGeom prst="rect">
          <a:avLst/>
        </a:prstGeom>
      </xdr:spPr>
    </xdr:pic>
    <xdr:clientData/>
  </xdr:twoCellAnchor>
  <xdr:twoCellAnchor editAs="oneCell">
    <xdr:from>
      <xdr:col>8</xdr:col>
      <xdr:colOff>294155</xdr:colOff>
      <xdr:row>22</xdr:row>
      <xdr:rowOff>104027</xdr:rowOff>
    </xdr:from>
    <xdr:to>
      <xdr:col>12</xdr:col>
      <xdr:colOff>108213</xdr:colOff>
      <xdr:row>32</xdr:row>
      <xdr:rowOff>162364</xdr:rowOff>
    </xdr:to>
    <xdr:pic>
      <xdr:nvPicPr>
        <xdr:cNvPr id="6" name="圖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952880" y="4752227"/>
          <a:ext cx="2557258" cy="2163362"/>
        </a:xfrm>
        <a:prstGeom prst="rect">
          <a:avLst/>
        </a:prstGeom>
      </xdr:spPr>
    </xdr:pic>
    <xdr:clientData/>
  </xdr:twoCellAnchor>
  <xdr:twoCellAnchor editAs="oneCell">
    <xdr:from>
      <xdr:col>12</xdr:col>
      <xdr:colOff>147880</xdr:colOff>
      <xdr:row>22</xdr:row>
      <xdr:rowOff>85164</xdr:rowOff>
    </xdr:from>
    <xdr:to>
      <xdr:col>16</xdr:col>
      <xdr:colOff>603308</xdr:colOff>
      <xdr:row>32</xdr:row>
      <xdr:rowOff>140139</xdr:rowOff>
    </xdr:to>
    <xdr:pic>
      <xdr:nvPicPr>
        <xdr:cNvPr id="7" name="圖片 6"/>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3258" t="1563" r="9281" b="20028"/>
        <a:stretch/>
      </xdr:blipFill>
      <xdr:spPr>
        <a:xfrm>
          <a:off x="15549805" y="4733364"/>
          <a:ext cx="3198628" cy="2160000"/>
        </a:xfrm>
        <a:prstGeom prst="rect">
          <a:avLst/>
        </a:prstGeom>
      </xdr:spPr>
    </xdr:pic>
    <xdr:clientData/>
  </xdr:twoCellAnchor>
  <xdr:twoCellAnchor editAs="oneCell">
    <xdr:from>
      <xdr:col>4</xdr:col>
      <xdr:colOff>2790825</xdr:colOff>
      <xdr:row>38</xdr:row>
      <xdr:rowOff>28574</xdr:rowOff>
    </xdr:from>
    <xdr:to>
      <xdr:col>4</xdr:col>
      <xdr:colOff>5965370</xdr:colOff>
      <xdr:row>48</xdr:row>
      <xdr:rowOff>74024</xdr:rowOff>
    </xdr:to>
    <xdr:pic>
      <xdr:nvPicPr>
        <xdr:cNvPr id="8" name="圖片 7"/>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8144" t="8097" r="9186" b="7528"/>
        <a:stretch/>
      </xdr:blipFill>
      <xdr:spPr>
        <a:xfrm>
          <a:off x="7058025" y="8058149"/>
          <a:ext cx="3174545" cy="2160000"/>
        </a:xfrm>
        <a:prstGeom prst="rect">
          <a:avLst/>
        </a:prstGeom>
      </xdr:spPr>
    </xdr:pic>
    <xdr:clientData/>
  </xdr:twoCellAnchor>
  <xdr:twoCellAnchor editAs="oneCell">
    <xdr:from>
      <xdr:col>13</xdr:col>
      <xdr:colOff>27381</xdr:colOff>
      <xdr:row>0</xdr:row>
      <xdr:rowOff>53788</xdr:rowOff>
    </xdr:from>
    <xdr:to>
      <xdr:col>16</xdr:col>
      <xdr:colOff>603308</xdr:colOff>
      <xdr:row>10</xdr:row>
      <xdr:rowOff>108763</xdr:rowOff>
    </xdr:to>
    <xdr:pic>
      <xdr:nvPicPr>
        <xdr:cNvPr id="9" name="圖片 8"/>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784" r="5871"/>
        <a:stretch/>
      </xdr:blipFill>
      <xdr:spPr>
        <a:xfrm>
          <a:off x="16115106" y="53788"/>
          <a:ext cx="2633327" cy="2160000"/>
        </a:xfrm>
        <a:prstGeom prst="rect">
          <a:avLst/>
        </a:prstGeom>
      </xdr:spPr>
    </xdr:pic>
    <xdr:clientData/>
  </xdr:twoCellAnchor>
  <xdr:twoCellAnchor editAs="oneCell">
    <xdr:from>
      <xdr:col>12</xdr:col>
      <xdr:colOff>590994</xdr:colOff>
      <xdr:row>11</xdr:row>
      <xdr:rowOff>110938</xdr:rowOff>
    </xdr:from>
    <xdr:to>
      <xdr:col>16</xdr:col>
      <xdr:colOff>603308</xdr:colOff>
      <xdr:row>21</xdr:row>
      <xdr:rowOff>165913</xdr:rowOff>
    </xdr:to>
    <xdr:pic>
      <xdr:nvPicPr>
        <xdr:cNvPr id="10" name="圖片 9"/>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1465" r="8279" b="5632"/>
        <a:stretch/>
      </xdr:blipFill>
      <xdr:spPr>
        <a:xfrm>
          <a:off x="15992919" y="2435038"/>
          <a:ext cx="2755514" cy="2160000"/>
        </a:xfrm>
        <a:prstGeom prst="rect">
          <a:avLst/>
        </a:prstGeom>
      </xdr:spPr>
    </xdr:pic>
    <xdr:clientData/>
  </xdr:twoCellAnchor>
  <xdr:twoCellAnchor editAs="oneCell">
    <xdr:from>
      <xdr:col>12</xdr:col>
      <xdr:colOff>100854</xdr:colOff>
      <xdr:row>33</xdr:row>
      <xdr:rowOff>81240</xdr:rowOff>
    </xdr:from>
    <xdr:to>
      <xdr:col>16</xdr:col>
      <xdr:colOff>603308</xdr:colOff>
      <xdr:row>43</xdr:row>
      <xdr:rowOff>136216</xdr:rowOff>
    </xdr:to>
    <xdr:pic>
      <xdr:nvPicPr>
        <xdr:cNvPr id="11" name="圖片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502779" y="7053540"/>
          <a:ext cx="3245654" cy="2160001"/>
        </a:xfrm>
        <a:prstGeom prst="rect">
          <a:avLst/>
        </a:prstGeom>
      </xdr:spPr>
    </xdr:pic>
    <xdr:clientData/>
  </xdr:twoCellAnchor>
  <xdr:twoCellAnchor>
    <xdr:from>
      <xdr:col>5</xdr:col>
      <xdr:colOff>0</xdr:colOff>
      <xdr:row>2</xdr:row>
      <xdr:rowOff>112059</xdr:rowOff>
    </xdr:from>
    <xdr:to>
      <xdr:col>6</xdr:col>
      <xdr:colOff>649941</xdr:colOff>
      <xdr:row>2</xdr:row>
      <xdr:rowOff>145677</xdr:rowOff>
    </xdr:to>
    <xdr:cxnSp macro="">
      <xdr:nvCxnSpPr>
        <xdr:cNvPr id="12" name="直線單箭頭接點 11"/>
        <xdr:cNvCxnSpPr/>
      </xdr:nvCxnSpPr>
      <xdr:spPr>
        <a:xfrm>
          <a:off x="10601325" y="540684"/>
          <a:ext cx="1335741" cy="33618"/>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11206</xdr:colOff>
      <xdr:row>4</xdr:row>
      <xdr:rowOff>201706</xdr:rowOff>
    </xdr:from>
    <xdr:to>
      <xdr:col>7</xdr:col>
      <xdr:colOff>11206</xdr:colOff>
      <xdr:row>11</xdr:row>
      <xdr:rowOff>145677</xdr:rowOff>
    </xdr:to>
    <xdr:cxnSp macro="">
      <xdr:nvCxnSpPr>
        <xdr:cNvPr id="13" name="直線單箭頭接點 12"/>
        <xdr:cNvCxnSpPr/>
      </xdr:nvCxnSpPr>
      <xdr:spPr>
        <a:xfrm>
          <a:off x="10612531" y="1049431"/>
          <a:ext cx="1371600" cy="1420346"/>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6315636</xdr:colOff>
      <xdr:row>7</xdr:row>
      <xdr:rowOff>85165</xdr:rowOff>
    </xdr:from>
    <xdr:to>
      <xdr:col>7</xdr:col>
      <xdr:colOff>0</xdr:colOff>
      <xdr:row>23</xdr:row>
      <xdr:rowOff>100853</xdr:rowOff>
    </xdr:to>
    <xdr:cxnSp macro="">
      <xdr:nvCxnSpPr>
        <xdr:cNvPr id="14" name="直線單箭頭接點 13"/>
        <xdr:cNvCxnSpPr/>
      </xdr:nvCxnSpPr>
      <xdr:spPr>
        <a:xfrm>
          <a:off x="10582836" y="1561540"/>
          <a:ext cx="1390089" cy="3406588"/>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13447</xdr:colOff>
      <xdr:row>11</xdr:row>
      <xdr:rowOff>103094</xdr:rowOff>
    </xdr:from>
    <xdr:to>
      <xdr:col>7</xdr:col>
      <xdr:colOff>0</xdr:colOff>
      <xdr:row>34</xdr:row>
      <xdr:rowOff>100853</xdr:rowOff>
    </xdr:to>
    <xdr:cxnSp macro="">
      <xdr:nvCxnSpPr>
        <xdr:cNvPr id="15" name="直線單箭頭接點 14"/>
        <xdr:cNvCxnSpPr/>
      </xdr:nvCxnSpPr>
      <xdr:spPr>
        <a:xfrm>
          <a:off x="10614772" y="2427194"/>
          <a:ext cx="1358153" cy="4865034"/>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179294</xdr:colOff>
      <xdr:row>24</xdr:row>
      <xdr:rowOff>44822</xdr:rowOff>
    </xdr:from>
    <xdr:to>
      <xdr:col>4</xdr:col>
      <xdr:colOff>2465294</xdr:colOff>
      <xdr:row>32</xdr:row>
      <xdr:rowOff>17928</xdr:rowOff>
    </xdr:to>
    <xdr:pic>
      <xdr:nvPicPr>
        <xdr:cNvPr id="16" name="圖片 15"/>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446494" y="5121647"/>
          <a:ext cx="2286000" cy="1649506"/>
        </a:xfrm>
        <a:prstGeom prst="rect">
          <a:avLst/>
        </a:prstGeom>
      </xdr:spPr>
    </xdr:pic>
    <xdr:clientData/>
  </xdr:twoCellAnchor>
  <xdr:twoCellAnchor editAs="oneCell">
    <xdr:from>
      <xdr:col>4</xdr:col>
      <xdr:colOff>2487706</xdr:colOff>
      <xdr:row>21</xdr:row>
      <xdr:rowOff>128682</xdr:rowOff>
    </xdr:from>
    <xdr:to>
      <xdr:col>6</xdr:col>
      <xdr:colOff>67235</xdr:colOff>
      <xdr:row>33</xdr:row>
      <xdr:rowOff>78441</xdr:rowOff>
    </xdr:to>
    <xdr:pic>
      <xdr:nvPicPr>
        <xdr:cNvPr id="17" name="圖片 16"/>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1475" t="4965" b="7851"/>
        <a:stretch/>
      </xdr:blipFill>
      <xdr:spPr>
        <a:xfrm>
          <a:off x="6754906" y="4557807"/>
          <a:ext cx="4599454" cy="2492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945;&#23416;&#35373;&#20633;&#20511;&#29992;&#30003;&#35531;&#34920;_&#38928;&#32004;&#31995;&#32113;&#25925;&#38556;&#26178;&#20351;&#29992;20121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教學設備借用申請表"/>
      <sheetName val="設備借用流程說明(預約系統故障時使用)"/>
      <sheetName val="設備編號"/>
      <sheetName val="日期"/>
      <sheetName val="攝影機腳架型號對照表"/>
    </sheetNames>
    <sheetDataSet>
      <sheetData sheetId="0">
        <row r="3">
          <cell r="B3" t="str">
            <v>年</v>
          </cell>
          <cell r="C3" t="str">
            <v>月</v>
          </cell>
        </row>
      </sheetData>
      <sheetData sheetId="1"/>
      <sheetData sheetId="2">
        <row r="2">
          <cell r="A2" t="str">
            <v>08:10-09:00</v>
          </cell>
          <cell r="B2" t="str">
            <v>無</v>
          </cell>
          <cell r="C2" t="str">
            <v>無</v>
          </cell>
          <cell r="D2" t="str">
            <v>無</v>
          </cell>
          <cell r="E2" t="str">
            <v>無</v>
          </cell>
          <cell r="F2" t="str">
            <v>無</v>
          </cell>
          <cell r="G2" t="str">
            <v>無</v>
          </cell>
          <cell r="H2" t="str">
            <v>無</v>
          </cell>
          <cell r="I2" t="str">
            <v>無</v>
          </cell>
          <cell r="J2" t="str">
            <v>無</v>
          </cell>
          <cell r="K2" t="str">
            <v>無</v>
          </cell>
          <cell r="L2" t="str">
            <v>無</v>
          </cell>
          <cell r="M2" t="str">
            <v>無</v>
          </cell>
          <cell r="N2" t="str">
            <v>無</v>
          </cell>
          <cell r="O2" t="str">
            <v>無</v>
          </cell>
        </row>
        <row r="3">
          <cell r="A3" t="str">
            <v>09:00-10:00</v>
          </cell>
          <cell r="B3" t="str">
            <v>PV01</v>
          </cell>
          <cell r="C3" t="str">
            <v>PN01</v>
          </cell>
          <cell r="D3" t="str">
            <v>PB02</v>
          </cell>
          <cell r="E3" t="str">
            <v>PKK01</v>
          </cell>
          <cell r="F3" t="str">
            <v>PH01</v>
          </cell>
          <cell r="G3" t="str">
            <v>PKF01</v>
          </cell>
          <cell r="H3" t="str">
            <v>PL07</v>
          </cell>
          <cell r="I3" t="str">
            <v>PC01</v>
          </cell>
          <cell r="J3" t="str">
            <v>PW01</v>
          </cell>
          <cell r="K3" t="str">
            <v>PBOO01</v>
          </cell>
          <cell r="L3" t="str">
            <v>PLC01</v>
          </cell>
          <cell r="N3" t="str">
            <v>PPM01</v>
          </cell>
          <cell r="O3">
            <v>1</v>
          </cell>
        </row>
        <row r="4">
          <cell r="A4" t="str">
            <v>10:00-11:00</v>
          </cell>
          <cell r="B4" t="str">
            <v>PV02</v>
          </cell>
          <cell r="C4" t="str">
            <v>PN02</v>
          </cell>
          <cell r="D4" t="str">
            <v>PB03</v>
          </cell>
          <cell r="E4" t="str">
            <v>PKK02</v>
          </cell>
          <cell r="F4" t="str">
            <v>PH02</v>
          </cell>
          <cell r="G4" t="str">
            <v>PKF02</v>
          </cell>
          <cell r="H4" t="str">
            <v>PL08</v>
          </cell>
          <cell r="I4" t="str">
            <v>PC02</v>
          </cell>
          <cell r="J4" t="str">
            <v>PW02</v>
          </cell>
          <cell r="K4" t="str">
            <v>PBOO02</v>
          </cell>
          <cell r="L4" t="str">
            <v>PLC02</v>
          </cell>
          <cell r="M4" t="str">
            <v>PT02</v>
          </cell>
          <cell r="N4" t="str">
            <v>PPM02</v>
          </cell>
          <cell r="O4">
            <v>2</v>
          </cell>
        </row>
        <row r="5">
          <cell r="A5" t="str">
            <v>11:00-12:00</v>
          </cell>
          <cell r="B5" t="str">
            <v>PV03</v>
          </cell>
          <cell r="C5" t="str">
            <v>PN03</v>
          </cell>
          <cell r="D5" t="str">
            <v>PB05</v>
          </cell>
          <cell r="E5" t="str">
            <v>PKK03</v>
          </cell>
          <cell r="F5" t="str">
            <v>PH03</v>
          </cell>
          <cell r="G5" t="str">
            <v>PKF03</v>
          </cell>
          <cell r="H5" t="str">
            <v>PL09</v>
          </cell>
          <cell r="I5" t="str">
            <v>PC03</v>
          </cell>
          <cell r="J5" t="str">
            <v>PW03</v>
          </cell>
          <cell r="K5" t="str">
            <v>PBOO03</v>
          </cell>
          <cell r="L5" t="str">
            <v>PLC03</v>
          </cell>
          <cell r="M5" t="str">
            <v>PT03</v>
          </cell>
          <cell r="N5" t="str">
            <v>PPM03</v>
          </cell>
          <cell r="O5">
            <v>3</v>
          </cell>
        </row>
        <row r="6">
          <cell r="A6" t="str">
            <v>13:30-14:30</v>
          </cell>
          <cell r="B6" t="str">
            <v>PV04</v>
          </cell>
          <cell r="C6" t="str">
            <v>PN04</v>
          </cell>
          <cell r="D6" t="str">
            <v>PB06</v>
          </cell>
          <cell r="E6" t="str">
            <v>PKK04</v>
          </cell>
          <cell r="F6" t="str">
            <v>PH04</v>
          </cell>
          <cell r="H6" t="str">
            <v>PL10</v>
          </cell>
          <cell r="I6" t="str">
            <v>PC04</v>
          </cell>
          <cell r="J6" t="str">
            <v>PW04</v>
          </cell>
          <cell r="K6" t="str">
            <v>PBOO04</v>
          </cell>
          <cell r="L6" t="str">
            <v>PLC04</v>
          </cell>
          <cell r="M6" t="str">
            <v>PT04</v>
          </cell>
          <cell r="N6" t="str">
            <v>PPM04</v>
          </cell>
          <cell r="O6">
            <v>4</v>
          </cell>
        </row>
        <row r="7">
          <cell r="A7" t="str">
            <v>14:30-15:30</v>
          </cell>
          <cell r="B7" t="str">
            <v>PV05</v>
          </cell>
          <cell r="C7" t="str">
            <v>PN05</v>
          </cell>
          <cell r="D7" t="str">
            <v>PB07</v>
          </cell>
          <cell r="F7" t="str">
            <v>PH05</v>
          </cell>
          <cell r="H7" t="str">
            <v>PL11</v>
          </cell>
          <cell r="I7" t="str">
            <v>PC05</v>
          </cell>
          <cell r="K7" t="str">
            <v>PBOO05</v>
          </cell>
          <cell r="L7" t="str">
            <v>PLC05</v>
          </cell>
          <cell r="M7" t="str">
            <v>PT05</v>
          </cell>
          <cell r="O7">
            <v>5</v>
          </cell>
        </row>
        <row r="8">
          <cell r="A8" t="str">
            <v>15:30-16:20</v>
          </cell>
          <cell r="B8" t="str">
            <v>PV06</v>
          </cell>
          <cell r="C8" t="str">
            <v>PN06</v>
          </cell>
          <cell r="I8" t="str">
            <v>PC06</v>
          </cell>
          <cell r="J8" t="str">
            <v>PW06</v>
          </cell>
          <cell r="K8" t="str">
            <v>PBOO06</v>
          </cell>
          <cell r="L8" t="str">
            <v>PLC06</v>
          </cell>
          <cell r="M8" t="str">
            <v>PT06</v>
          </cell>
          <cell r="O8">
            <v>6</v>
          </cell>
        </row>
        <row r="9">
          <cell r="B9" t="str">
            <v>PV07</v>
          </cell>
          <cell r="C9" t="str">
            <v>PN07</v>
          </cell>
          <cell r="I9" t="str">
            <v>PC07</v>
          </cell>
          <cell r="J9" t="str">
            <v>PW07</v>
          </cell>
          <cell r="K9" t="str">
            <v>PBOO07</v>
          </cell>
          <cell r="L9" t="str">
            <v>PLC07</v>
          </cell>
          <cell r="M9" t="str">
            <v>PT07</v>
          </cell>
          <cell r="O9">
            <v>7</v>
          </cell>
        </row>
        <row r="10">
          <cell r="B10" t="str">
            <v>PV08</v>
          </cell>
          <cell r="C10" t="str">
            <v>PN08</v>
          </cell>
          <cell r="I10" t="str">
            <v>PC08</v>
          </cell>
          <cell r="J10" t="str">
            <v>PW08</v>
          </cell>
          <cell r="K10" t="str">
            <v>PBOO08</v>
          </cell>
          <cell r="L10" t="str">
            <v>PLC08</v>
          </cell>
          <cell r="O10">
            <v>8</v>
          </cell>
        </row>
        <row r="11">
          <cell r="B11" t="str">
            <v>PV09</v>
          </cell>
          <cell r="C11" t="str">
            <v>PN09</v>
          </cell>
          <cell r="I11" t="str">
            <v>PC09</v>
          </cell>
          <cell r="J11" t="str">
            <v>PW09</v>
          </cell>
          <cell r="K11" t="str">
            <v>PBOO09</v>
          </cell>
          <cell r="L11" t="str">
            <v>PLC09</v>
          </cell>
          <cell r="O11">
            <v>9</v>
          </cell>
        </row>
        <row r="12">
          <cell r="B12" t="str">
            <v>PV10</v>
          </cell>
          <cell r="C12" t="str">
            <v>PN10</v>
          </cell>
          <cell r="I12" t="str">
            <v>PC10</v>
          </cell>
          <cell r="K12" t="str">
            <v>PBOO10</v>
          </cell>
          <cell r="L12" t="str">
            <v>PLC10</v>
          </cell>
        </row>
        <row r="13">
          <cell r="B13" t="str">
            <v>PV11</v>
          </cell>
          <cell r="C13" t="str">
            <v>PN11</v>
          </cell>
          <cell r="I13" t="str">
            <v>PC11</v>
          </cell>
          <cell r="J13" t="str">
            <v>PW11</v>
          </cell>
          <cell r="K13" t="str">
            <v>PBOO11</v>
          </cell>
          <cell r="L13" t="str">
            <v>PLC11</v>
          </cell>
        </row>
        <row r="14">
          <cell r="B14" t="str">
            <v>PV12</v>
          </cell>
          <cell r="C14" t="str">
            <v>PN12</v>
          </cell>
          <cell r="I14" t="str">
            <v>PC12</v>
          </cell>
          <cell r="J14" t="str">
            <v>PW12</v>
          </cell>
          <cell r="K14" t="str">
            <v>PBOO12</v>
          </cell>
          <cell r="L14" t="str">
            <v>PLC12</v>
          </cell>
        </row>
        <row r="15">
          <cell r="B15" t="str">
            <v>PV13</v>
          </cell>
          <cell r="C15" t="str">
            <v>PN13</v>
          </cell>
          <cell r="I15" t="str">
            <v>PC13</v>
          </cell>
          <cell r="J15" t="str">
            <v>PW13</v>
          </cell>
          <cell r="K15" t="str">
            <v>PBOO13</v>
          </cell>
          <cell r="L15" t="str">
            <v>PLC13</v>
          </cell>
        </row>
        <row r="16">
          <cell r="B16" t="str">
            <v>PV14</v>
          </cell>
          <cell r="C16" t="str">
            <v>PN14</v>
          </cell>
          <cell r="I16" t="str">
            <v>PC14</v>
          </cell>
          <cell r="J16" t="str">
            <v>PW14</v>
          </cell>
          <cell r="K16" t="str">
            <v>PBOO14</v>
          </cell>
          <cell r="L16" t="str">
            <v>PLC14</v>
          </cell>
        </row>
        <row r="17">
          <cell r="B17" t="str">
            <v>PV15</v>
          </cell>
          <cell r="C17" t="str">
            <v>PN15</v>
          </cell>
          <cell r="I17" t="str">
            <v>PC15</v>
          </cell>
          <cell r="J17" t="str">
            <v>PW15</v>
          </cell>
          <cell r="K17" t="str">
            <v>PBOO15</v>
          </cell>
          <cell r="L17" t="str">
            <v>PLC15</v>
          </cell>
        </row>
        <row r="18">
          <cell r="B18" t="str">
            <v>PV16</v>
          </cell>
          <cell r="C18" t="str">
            <v>PN16</v>
          </cell>
          <cell r="I18" t="str">
            <v>PC16</v>
          </cell>
          <cell r="J18" t="str">
            <v>PW16</v>
          </cell>
          <cell r="K18" t="str">
            <v>PBOO16</v>
          </cell>
          <cell r="L18" t="str">
            <v>PLC16</v>
          </cell>
        </row>
        <row r="19">
          <cell r="B19" t="str">
            <v>PV17</v>
          </cell>
          <cell r="C19" t="str">
            <v>PN17</v>
          </cell>
          <cell r="I19" t="str">
            <v>PC17</v>
          </cell>
          <cell r="K19" t="str">
            <v>PBOO17</v>
          </cell>
          <cell r="L19" t="str">
            <v>PLC17</v>
          </cell>
        </row>
        <row r="20">
          <cell r="B20" t="str">
            <v>PV18</v>
          </cell>
          <cell r="C20" t="str">
            <v>PN18</v>
          </cell>
          <cell r="I20" t="str">
            <v>PC18</v>
          </cell>
          <cell r="K20" t="str">
            <v>PBOO18</v>
          </cell>
          <cell r="L20" t="str">
            <v>PLC18</v>
          </cell>
        </row>
        <row r="21">
          <cell r="B21" t="str">
            <v>PV19</v>
          </cell>
          <cell r="C21" t="str">
            <v>PN19</v>
          </cell>
          <cell r="I21" t="str">
            <v>PC19</v>
          </cell>
          <cell r="K21" t="str">
            <v>PBOO19</v>
          </cell>
          <cell r="L21" t="str">
            <v>PLC19</v>
          </cell>
        </row>
        <row r="22">
          <cell r="B22" t="str">
            <v>PV20</v>
          </cell>
          <cell r="C22" t="str">
            <v>PN20</v>
          </cell>
          <cell r="I22" t="str">
            <v>PC20</v>
          </cell>
          <cell r="K22" t="str">
            <v>PBOO20</v>
          </cell>
          <cell r="L22" t="str">
            <v>PLC20</v>
          </cell>
        </row>
        <row r="23">
          <cell r="B23" t="str">
            <v>PV21</v>
          </cell>
          <cell r="C23" t="str">
            <v>PN21</v>
          </cell>
          <cell r="I23" t="str">
            <v>PC21</v>
          </cell>
          <cell r="K23" t="str">
            <v>PBOO21</v>
          </cell>
          <cell r="L23" t="str">
            <v>PLC21</v>
          </cell>
        </row>
        <row r="24">
          <cell r="B24" t="str">
            <v>PV22</v>
          </cell>
          <cell r="C24" t="str">
            <v>PN22</v>
          </cell>
          <cell r="I24" t="str">
            <v>PC22</v>
          </cell>
          <cell r="K24" t="str">
            <v>PBOO22</v>
          </cell>
          <cell r="L24" t="str">
            <v>PLC22</v>
          </cell>
        </row>
        <row r="25">
          <cell r="B25" t="str">
            <v>PV23</v>
          </cell>
          <cell r="C25" t="str">
            <v>PN23</v>
          </cell>
          <cell r="I25" t="str">
            <v>PC23</v>
          </cell>
          <cell r="K25" t="str">
            <v>PBOO23</v>
          </cell>
          <cell r="L25" t="str">
            <v>PLC23</v>
          </cell>
        </row>
        <row r="26">
          <cell r="B26" t="str">
            <v>PV24</v>
          </cell>
          <cell r="C26" t="str">
            <v>PN24</v>
          </cell>
          <cell r="I26" t="str">
            <v>PC24</v>
          </cell>
          <cell r="L26" t="str">
            <v>PLC24</v>
          </cell>
        </row>
        <row r="27">
          <cell r="B27" t="str">
            <v>PV25</v>
          </cell>
          <cell r="C27" t="str">
            <v>PN25</v>
          </cell>
          <cell r="I27" t="str">
            <v>PC25</v>
          </cell>
          <cell r="L27" t="str">
            <v>PLC25</v>
          </cell>
        </row>
        <row r="28">
          <cell r="B28" t="str">
            <v>PV26</v>
          </cell>
          <cell r="C28" t="str">
            <v>PN26</v>
          </cell>
          <cell r="I28" t="str">
            <v>PC26</v>
          </cell>
          <cell r="L28" t="str">
            <v>PLC26</v>
          </cell>
        </row>
        <row r="29">
          <cell r="B29" t="str">
            <v>PV27</v>
          </cell>
          <cell r="C29" t="str">
            <v>PN27</v>
          </cell>
          <cell r="I29" t="str">
            <v>PC27</v>
          </cell>
          <cell r="L29" t="str">
            <v>PLC27</v>
          </cell>
        </row>
        <row r="30">
          <cell r="B30" t="str">
            <v>PV28</v>
          </cell>
          <cell r="C30" t="str">
            <v>PN28</v>
          </cell>
          <cell r="I30" t="str">
            <v>PC28</v>
          </cell>
          <cell r="L30" t="str">
            <v>PLC28</v>
          </cell>
        </row>
        <row r="31">
          <cell r="B31" t="str">
            <v>PV29</v>
          </cell>
          <cell r="C31" t="str">
            <v>PN29</v>
          </cell>
          <cell r="I31" t="str">
            <v>PC29</v>
          </cell>
          <cell r="L31" t="str">
            <v>PLC29</v>
          </cell>
        </row>
        <row r="32">
          <cell r="B32" t="str">
            <v>PV30</v>
          </cell>
          <cell r="C32" t="str">
            <v>PN30</v>
          </cell>
          <cell r="I32" t="str">
            <v>PC30</v>
          </cell>
          <cell r="L32" t="str">
            <v>PLC30</v>
          </cell>
        </row>
        <row r="33">
          <cell r="B33" t="str">
            <v>PV31</v>
          </cell>
          <cell r="C33" t="str">
            <v>PN31</v>
          </cell>
          <cell r="I33" t="str">
            <v>PC31</v>
          </cell>
          <cell r="L33" t="str">
            <v>PLC31</v>
          </cell>
        </row>
        <row r="34">
          <cell r="B34" t="str">
            <v>PV32</v>
          </cell>
          <cell r="C34" t="str">
            <v>PN32</v>
          </cell>
          <cell r="I34" t="str">
            <v>PC32</v>
          </cell>
          <cell r="L34" t="str">
            <v>PLC32</v>
          </cell>
        </row>
        <row r="35">
          <cell r="B35" t="str">
            <v>PV33</v>
          </cell>
          <cell r="C35" t="str">
            <v>PN33</v>
          </cell>
          <cell r="I35" t="str">
            <v>PC33</v>
          </cell>
          <cell r="L35" t="str">
            <v>PLC33</v>
          </cell>
        </row>
        <row r="36">
          <cell r="B36" t="str">
            <v>PV34</v>
          </cell>
          <cell r="C36" t="str">
            <v>PN34</v>
          </cell>
          <cell r="I36" t="str">
            <v>PC34</v>
          </cell>
          <cell r="L36" t="str">
            <v>PLC34</v>
          </cell>
        </row>
        <row r="37">
          <cell r="B37" t="str">
            <v>PV35</v>
          </cell>
          <cell r="C37" t="str">
            <v>PN35</v>
          </cell>
          <cell r="I37" t="str">
            <v>PC35</v>
          </cell>
          <cell r="L37" t="str">
            <v>PLC35</v>
          </cell>
        </row>
        <row r="38">
          <cell r="B38" t="str">
            <v>PV36</v>
          </cell>
          <cell r="C38" t="str">
            <v>PN36</v>
          </cell>
          <cell r="I38" t="str">
            <v>PC36</v>
          </cell>
          <cell r="L38" t="str">
            <v>PLC36</v>
          </cell>
        </row>
        <row r="39">
          <cell r="B39" t="str">
            <v>PV37</v>
          </cell>
          <cell r="C39" t="str">
            <v>PN37</v>
          </cell>
          <cell r="I39" t="str">
            <v>PC37</v>
          </cell>
          <cell r="L39" t="str">
            <v>PLC37</v>
          </cell>
        </row>
        <row r="40">
          <cell r="B40" t="str">
            <v>PV38</v>
          </cell>
          <cell r="C40" t="str">
            <v>PN38</v>
          </cell>
          <cell r="I40" t="str">
            <v>PC38</v>
          </cell>
          <cell r="L40" t="str">
            <v>PLC38</v>
          </cell>
        </row>
        <row r="41">
          <cell r="B41" t="str">
            <v>PV39</v>
          </cell>
          <cell r="C41" t="str">
            <v>PN39</v>
          </cell>
          <cell r="I41" t="str">
            <v>PC39</v>
          </cell>
          <cell r="L41" t="str">
            <v>PLC39</v>
          </cell>
        </row>
        <row r="42">
          <cell r="B42" t="str">
            <v>PV40</v>
          </cell>
          <cell r="C42" t="str">
            <v>PN40</v>
          </cell>
          <cell r="I42" t="str">
            <v>PC40</v>
          </cell>
          <cell r="L42" t="str">
            <v>PLC40</v>
          </cell>
        </row>
        <row r="43">
          <cell r="B43" t="str">
            <v>PV41</v>
          </cell>
          <cell r="C43" t="str">
            <v>PN41</v>
          </cell>
          <cell r="I43" t="str">
            <v>PC41</v>
          </cell>
          <cell r="L43" t="str">
            <v>PLC41</v>
          </cell>
        </row>
        <row r="44">
          <cell r="B44" t="str">
            <v>PV42</v>
          </cell>
          <cell r="C44" t="str">
            <v>PN42</v>
          </cell>
          <cell r="I44" t="str">
            <v>PC42</v>
          </cell>
          <cell r="L44" t="str">
            <v>PLC42</v>
          </cell>
        </row>
        <row r="45">
          <cell r="B45" t="str">
            <v>PV43</v>
          </cell>
          <cell r="C45" t="str">
            <v>PN43</v>
          </cell>
          <cell r="I45" t="str">
            <v>PC43</v>
          </cell>
          <cell r="L45" t="str">
            <v>PLC43</v>
          </cell>
        </row>
        <row r="46">
          <cell r="B46" t="str">
            <v>PV44</v>
          </cell>
          <cell r="C46" t="str">
            <v>PN44</v>
          </cell>
          <cell r="I46" t="str">
            <v>PC44</v>
          </cell>
          <cell r="L46" t="str">
            <v>PLC44</v>
          </cell>
        </row>
        <row r="47">
          <cell r="B47" t="str">
            <v>PV45</v>
          </cell>
          <cell r="C47" t="str">
            <v>PN45</v>
          </cell>
          <cell r="I47" t="str">
            <v>PC45</v>
          </cell>
          <cell r="L47" t="str">
            <v>PLC45</v>
          </cell>
        </row>
        <row r="48">
          <cell r="B48" t="str">
            <v>PV46</v>
          </cell>
          <cell r="C48" t="str">
            <v>PN46</v>
          </cell>
          <cell r="I48" t="str">
            <v>PC46</v>
          </cell>
          <cell r="L48" t="str">
            <v>PLC46</v>
          </cell>
        </row>
        <row r="49">
          <cell r="B49" t="str">
            <v>PV47</v>
          </cell>
          <cell r="C49" t="str">
            <v>PN47</v>
          </cell>
          <cell r="I49" t="str">
            <v>PC47</v>
          </cell>
          <cell r="L49" t="str">
            <v>PLC47</v>
          </cell>
        </row>
        <row r="50">
          <cell r="B50" t="str">
            <v>PV48</v>
          </cell>
          <cell r="C50" t="str">
            <v>PN48</v>
          </cell>
          <cell r="I50" t="str">
            <v>PC48</v>
          </cell>
          <cell r="L50" t="str">
            <v>PLC48</v>
          </cell>
        </row>
        <row r="51">
          <cell r="B51" t="str">
            <v>PV49</v>
          </cell>
          <cell r="C51" t="str">
            <v>PN49</v>
          </cell>
          <cell r="I51" t="str">
            <v>PC49</v>
          </cell>
          <cell r="L51" t="str">
            <v>PLC49</v>
          </cell>
        </row>
      </sheetData>
      <sheetData sheetId="3">
        <row r="2">
          <cell r="A2">
            <v>2012</v>
          </cell>
          <cell r="B2">
            <v>1</v>
          </cell>
          <cell r="C2">
            <v>1</v>
          </cell>
        </row>
        <row r="3">
          <cell r="A3">
            <v>2013</v>
          </cell>
          <cell r="B3">
            <v>2</v>
          </cell>
          <cell r="C3">
            <v>2</v>
          </cell>
        </row>
        <row r="4">
          <cell r="A4">
            <v>2014</v>
          </cell>
          <cell r="B4">
            <v>3</v>
          </cell>
          <cell r="C4">
            <v>3</v>
          </cell>
        </row>
        <row r="5">
          <cell r="A5">
            <v>2015</v>
          </cell>
          <cell r="B5">
            <v>4</v>
          </cell>
          <cell r="C5">
            <v>4</v>
          </cell>
        </row>
        <row r="6">
          <cell r="A6">
            <v>2016</v>
          </cell>
          <cell r="B6">
            <v>5</v>
          </cell>
          <cell r="C6">
            <v>5</v>
          </cell>
        </row>
        <row r="7">
          <cell r="B7">
            <v>6</v>
          </cell>
          <cell r="C7">
            <v>6</v>
          </cell>
        </row>
        <row r="8">
          <cell r="B8">
            <v>7</v>
          </cell>
          <cell r="C8">
            <v>7</v>
          </cell>
        </row>
        <row r="9">
          <cell r="B9">
            <v>8</v>
          </cell>
          <cell r="C9">
            <v>8</v>
          </cell>
        </row>
        <row r="10">
          <cell r="B10">
            <v>9</v>
          </cell>
          <cell r="C10">
            <v>9</v>
          </cell>
        </row>
        <row r="11">
          <cell r="B11">
            <v>10</v>
          </cell>
          <cell r="C11">
            <v>10</v>
          </cell>
        </row>
        <row r="12">
          <cell r="B12">
            <v>11</v>
          </cell>
          <cell r="C12">
            <v>11</v>
          </cell>
        </row>
        <row r="13">
          <cell r="B13">
            <v>12</v>
          </cell>
          <cell r="C13">
            <v>12</v>
          </cell>
        </row>
        <row r="14">
          <cell r="C14">
            <v>13</v>
          </cell>
        </row>
        <row r="15">
          <cell r="C15">
            <v>14</v>
          </cell>
        </row>
        <row r="16">
          <cell r="C16">
            <v>15</v>
          </cell>
        </row>
        <row r="17">
          <cell r="C17">
            <v>16</v>
          </cell>
        </row>
        <row r="18">
          <cell r="C18">
            <v>17</v>
          </cell>
        </row>
        <row r="19">
          <cell r="C19">
            <v>18</v>
          </cell>
        </row>
        <row r="20">
          <cell r="C20">
            <v>19</v>
          </cell>
        </row>
        <row r="21">
          <cell r="C21">
            <v>20</v>
          </cell>
        </row>
        <row r="22">
          <cell r="C22">
            <v>21</v>
          </cell>
        </row>
        <row r="23">
          <cell r="C23">
            <v>22</v>
          </cell>
        </row>
        <row r="24">
          <cell r="C24">
            <v>23</v>
          </cell>
        </row>
        <row r="25">
          <cell r="C25">
            <v>24</v>
          </cell>
        </row>
        <row r="26">
          <cell r="C26">
            <v>25</v>
          </cell>
        </row>
        <row r="27">
          <cell r="C27">
            <v>26</v>
          </cell>
        </row>
        <row r="28">
          <cell r="C28">
            <v>27</v>
          </cell>
        </row>
        <row r="29">
          <cell r="C29">
            <v>28</v>
          </cell>
        </row>
        <row r="30">
          <cell r="C30" t="e">
            <v>#VALUE!</v>
          </cell>
        </row>
        <row r="31">
          <cell r="C31" t="e">
            <v>#VALUE!</v>
          </cell>
        </row>
        <row r="32">
          <cell r="C32" t="e">
            <v>#VALUE!</v>
          </cell>
        </row>
      </sheetData>
      <sheetData sheetId="4"/>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工作表1"/>
  <dimension ref="A1:L37"/>
  <sheetViews>
    <sheetView tabSelected="1" zoomScaleNormal="100" workbookViewId="0">
      <selection activeCell="N20" sqref="N20"/>
    </sheetView>
  </sheetViews>
  <sheetFormatPr defaultRowHeight="16.5"/>
  <cols>
    <col min="1" max="1" width="9.625" customWidth="1"/>
    <col min="2" max="5" width="5.625" customWidth="1"/>
    <col min="6" max="6" width="13.25" customWidth="1"/>
    <col min="7" max="7" width="29.875" customWidth="1"/>
    <col min="8" max="8" width="54.375" customWidth="1"/>
    <col min="9" max="9" width="13" hidden="1" customWidth="1"/>
    <col min="10" max="11" width="9.5" hidden="1" customWidth="1"/>
    <col min="12" max="12" width="9.5" customWidth="1"/>
    <col min="13" max="13" width="9.5" bestFit="1" customWidth="1"/>
  </cols>
  <sheetData>
    <row r="1" spans="1:12">
      <c r="A1" t="s">
        <v>0</v>
      </c>
      <c r="G1" t="s">
        <v>43</v>
      </c>
      <c r="I1" s="36"/>
      <c r="J1" s="36" t="s">
        <v>354</v>
      </c>
      <c r="K1" s="36" t="s">
        <v>353</v>
      </c>
      <c r="L1" s="36"/>
    </row>
    <row r="2" spans="1:12">
      <c r="E2" s="49" t="e">
        <f>IF(OR(E3=1,E3=4, E3=7), "請重新選擇提領日", "")</f>
        <v>#VALUE!</v>
      </c>
      <c r="I2" s="36" t="s">
        <v>355</v>
      </c>
      <c r="J2" s="36" t="str">
        <f>CONCATENATE(YEAR,"/",MONTH,"/",D3)</f>
        <v>年/月/日</v>
      </c>
      <c r="K2" s="46" t="e">
        <f>WEEKDAY(J2,1)</f>
        <v>#VALUE!</v>
      </c>
    </row>
    <row r="3" spans="1:12" ht="16.5" customHeight="1">
      <c r="A3" s="1" t="s">
        <v>46</v>
      </c>
      <c r="B3" s="34" t="s">
        <v>348</v>
      </c>
      <c r="C3" s="35" t="s">
        <v>350</v>
      </c>
      <c r="D3" s="34" t="s">
        <v>351</v>
      </c>
      <c r="E3" s="47" t="e">
        <f>WEEKDAY(J2,1)</f>
        <v>#VALUE!</v>
      </c>
      <c r="F3" s="34" t="s">
        <v>12</v>
      </c>
      <c r="G3" s="20" t="s">
        <v>9</v>
      </c>
      <c r="H3" s="45">
        <f ca="1">TODAY()</f>
        <v>41689</v>
      </c>
      <c r="I3" s="36" t="s">
        <v>356</v>
      </c>
      <c r="J3" s="48" t="e">
        <f>J2+3</f>
        <v>#VALUE!</v>
      </c>
      <c r="K3" s="46" t="e">
        <f>WEEKDAY(J3,1)</f>
        <v>#VALUE!</v>
      </c>
    </row>
    <row r="4" spans="1:12">
      <c r="A4" s="1" t="s">
        <v>7</v>
      </c>
      <c r="B4" s="78" t="e">
        <f>J2+3</f>
        <v>#VALUE!</v>
      </c>
      <c r="C4" s="79"/>
      <c r="D4" s="80"/>
      <c r="E4" s="47" t="e">
        <f>K4</f>
        <v>#VALUE!</v>
      </c>
      <c r="F4" s="1" t="s">
        <v>13</v>
      </c>
      <c r="G4" s="20" t="s">
        <v>10</v>
      </c>
      <c r="I4" s="36" t="s">
        <v>357</v>
      </c>
      <c r="J4" s="48" t="e">
        <f>IF(OR(K3=1,K3=4, K3=7), J3+1, J3)</f>
        <v>#VALUE!</v>
      </c>
      <c r="K4" s="46" t="e">
        <f>WEEKDAY(J4,1)</f>
        <v>#VALUE!</v>
      </c>
    </row>
    <row r="5" spans="1:12">
      <c r="A5" s="1" t="s">
        <v>352</v>
      </c>
      <c r="B5" s="84" t="s">
        <v>338</v>
      </c>
      <c r="C5" s="85"/>
      <c r="D5" s="85"/>
      <c r="E5" s="85"/>
      <c r="F5" s="86"/>
    </row>
    <row r="6" spans="1:12">
      <c r="A6" s="1" t="s">
        <v>1</v>
      </c>
      <c r="B6" s="84" t="s">
        <v>2</v>
      </c>
      <c r="C6" s="85"/>
      <c r="D6" s="85"/>
      <c r="E6" s="86"/>
      <c r="F6" s="35" t="s">
        <v>3</v>
      </c>
    </row>
    <row r="7" spans="1:12" ht="17.25" thickBot="1"/>
    <row r="8" spans="1:12" ht="16.5" customHeight="1">
      <c r="A8" s="42" t="s">
        <v>20</v>
      </c>
      <c r="B8" s="75" t="s">
        <v>19</v>
      </c>
      <c r="C8" s="76"/>
      <c r="D8" s="76"/>
      <c r="E8" s="77"/>
      <c r="F8" s="43" t="s">
        <v>21</v>
      </c>
      <c r="G8" s="90" t="s">
        <v>28</v>
      </c>
      <c r="H8" s="91"/>
    </row>
    <row r="9" spans="1:12">
      <c r="A9" s="97" t="s">
        <v>16</v>
      </c>
      <c r="B9" s="93" t="s">
        <v>68</v>
      </c>
      <c r="C9" s="94"/>
      <c r="D9" s="94"/>
      <c r="E9" s="95"/>
      <c r="F9" s="37" t="s">
        <v>325</v>
      </c>
      <c r="G9" s="98" t="str">
        <f>IF(ISERROR(VLOOKUP(F9,設備編號!B3:C54,2,FALSE)),"型號請參考攝影機腳架型號對照表",VLOOKUP(F9,設備編號!B3:C54,2,FALSE))</f>
        <v>型號請參考攝影機腳架型號對照表</v>
      </c>
      <c r="H9" s="99"/>
    </row>
    <row r="10" spans="1:12">
      <c r="A10" s="92"/>
      <c r="B10" s="93" t="s">
        <v>113</v>
      </c>
      <c r="C10" s="94"/>
      <c r="D10" s="94"/>
      <c r="E10" s="95"/>
      <c r="F10" s="38" t="s">
        <v>37</v>
      </c>
      <c r="G10" s="98" t="str">
        <f>IF(ISERROR(VLOOKUP(F10,設備編號!D3:E59,2,FALSE)),"型號請參考攝影機腳架型號對照表",VLOOKUP(F10,設備編號!D3:E59,2,FALSE))</f>
        <v>型號請參考攝影機腳架型號對照表</v>
      </c>
      <c r="H10" s="99"/>
    </row>
    <row r="11" spans="1:12">
      <c r="A11" s="92" t="s">
        <v>22</v>
      </c>
      <c r="B11" s="93" t="s">
        <v>26</v>
      </c>
      <c r="C11" s="94"/>
      <c r="D11" s="94"/>
      <c r="E11" s="95"/>
      <c r="F11" s="37" t="s">
        <v>17</v>
      </c>
      <c r="G11" s="87" t="s">
        <v>38</v>
      </c>
      <c r="H11" s="88"/>
    </row>
    <row r="12" spans="1:12">
      <c r="A12" s="92"/>
      <c r="B12" s="93" t="s">
        <v>27</v>
      </c>
      <c r="C12" s="94"/>
      <c r="D12" s="94"/>
      <c r="E12" s="95"/>
      <c r="F12" s="39" t="s">
        <v>17</v>
      </c>
      <c r="G12" s="87" t="s">
        <v>39</v>
      </c>
      <c r="H12" s="88"/>
    </row>
    <row r="13" spans="1:12">
      <c r="A13" s="92"/>
      <c r="B13" s="93" t="s">
        <v>326</v>
      </c>
      <c r="C13" s="94"/>
      <c r="D13" s="94"/>
      <c r="E13" s="95"/>
      <c r="F13" s="39" t="s">
        <v>17</v>
      </c>
      <c r="G13" s="87" t="s">
        <v>40</v>
      </c>
      <c r="H13" s="88"/>
    </row>
    <row r="14" spans="1:12">
      <c r="A14" s="92"/>
      <c r="B14" s="93" t="s">
        <v>24</v>
      </c>
      <c r="C14" s="94"/>
      <c r="D14" s="94"/>
      <c r="E14" s="95"/>
      <c r="F14" s="39" t="s">
        <v>17</v>
      </c>
      <c r="G14" s="87" t="s">
        <v>375</v>
      </c>
      <c r="H14" s="88"/>
    </row>
    <row r="15" spans="1:12">
      <c r="A15" s="92"/>
      <c r="B15" s="93" t="s">
        <v>329</v>
      </c>
      <c r="C15" s="94"/>
      <c r="D15" s="94"/>
      <c r="E15" s="95"/>
      <c r="F15" s="39" t="s">
        <v>17</v>
      </c>
      <c r="G15" s="87" t="s">
        <v>36</v>
      </c>
      <c r="H15" s="88"/>
    </row>
    <row r="16" spans="1:12" ht="16.5" customHeight="1">
      <c r="A16" s="96" t="s">
        <v>42</v>
      </c>
      <c r="B16" s="93" t="s">
        <v>340</v>
      </c>
      <c r="C16" s="94"/>
      <c r="D16" s="94"/>
      <c r="E16" s="95"/>
      <c r="F16" s="40" t="s">
        <v>37</v>
      </c>
      <c r="G16" s="87" t="s">
        <v>35</v>
      </c>
      <c r="H16" s="88"/>
    </row>
    <row r="17" spans="1:12">
      <c r="A17" s="92"/>
      <c r="B17" s="93" t="s">
        <v>8</v>
      </c>
      <c r="C17" s="94"/>
      <c r="D17" s="94"/>
      <c r="E17" s="95"/>
      <c r="F17" s="37" t="s">
        <v>17</v>
      </c>
      <c r="G17" s="87" t="s">
        <v>479</v>
      </c>
      <c r="H17" s="88"/>
      <c r="J17" s="2"/>
      <c r="K17" s="2"/>
      <c r="L17" s="2"/>
    </row>
    <row r="18" spans="1:12">
      <c r="A18" s="92"/>
      <c r="B18" s="93" t="s">
        <v>14</v>
      </c>
      <c r="C18" s="94"/>
      <c r="D18" s="94"/>
      <c r="E18" s="95"/>
      <c r="F18" s="39" t="s">
        <v>17</v>
      </c>
      <c r="G18" s="87" t="s">
        <v>31</v>
      </c>
      <c r="H18" s="88"/>
    </row>
    <row r="19" spans="1:12">
      <c r="A19" s="92" t="s">
        <v>30</v>
      </c>
      <c r="B19" s="93" t="s">
        <v>341</v>
      </c>
      <c r="C19" s="94"/>
      <c r="D19" s="94"/>
      <c r="E19" s="95"/>
      <c r="F19" s="40" t="s">
        <v>37</v>
      </c>
      <c r="G19" s="87" t="s">
        <v>41</v>
      </c>
      <c r="H19" s="88"/>
    </row>
    <row r="20" spans="1:12" ht="53.25" customHeight="1">
      <c r="A20" s="92"/>
      <c r="B20" s="93" t="s">
        <v>327</v>
      </c>
      <c r="C20" s="94"/>
      <c r="D20" s="94"/>
      <c r="E20" s="95"/>
      <c r="F20" s="37" t="s">
        <v>17</v>
      </c>
      <c r="G20" s="89" t="s">
        <v>32</v>
      </c>
      <c r="H20" s="88"/>
    </row>
    <row r="21" spans="1:12" ht="16.5" customHeight="1">
      <c r="A21" s="92"/>
      <c r="B21" s="93" t="s">
        <v>328</v>
      </c>
      <c r="C21" s="94"/>
      <c r="D21" s="94"/>
      <c r="E21" s="95"/>
      <c r="F21" s="39" t="s">
        <v>17</v>
      </c>
      <c r="G21" s="89" t="s">
        <v>366</v>
      </c>
      <c r="H21" s="88"/>
    </row>
    <row r="22" spans="1:12" ht="16.5" customHeight="1">
      <c r="A22" s="92"/>
      <c r="B22" s="93" t="s">
        <v>365</v>
      </c>
      <c r="C22" s="94"/>
      <c r="D22" s="94"/>
      <c r="E22" s="95"/>
      <c r="F22" s="39" t="s">
        <v>374</v>
      </c>
      <c r="G22" s="73" t="s">
        <v>367</v>
      </c>
      <c r="H22" s="74"/>
    </row>
    <row r="23" spans="1:12">
      <c r="A23" s="92"/>
      <c r="B23" s="93" t="s">
        <v>34</v>
      </c>
      <c r="C23" s="94"/>
      <c r="D23" s="94"/>
      <c r="E23" s="95"/>
      <c r="F23" s="39" t="s">
        <v>17</v>
      </c>
      <c r="G23" s="87"/>
      <c r="H23" s="88"/>
    </row>
    <row r="24" spans="1:12" ht="17.25" thickBot="1">
      <c r="A24" s="44" t="s">
        <v>11</v>
      </c>
      <c r="B24" s="81" t="s">
        <v>343</v>
      </c>
      <c r="C24" s="82"/>
      <c r="D24" s="82"/>
      <c r="E24" s="82"/>
      <c r="F24" s="82"/>
      <c r="G24" s="82"/>
      <c r="H24" s="83"/>
    </row>
    <row r="26" spans="1:12">
      <c r="A26" t="s">
        <v>4</v>
      </c>
      <c r="G26" t="s">
        <v>339</v>
      </c>
    </row>
    <row r="28" spans="1:12" ht="16.5" customHeight="1">
      <c r="A28" t="s">
        <v>5</v>
      </c>
    </row>
    <row r="29" spans="1:12">
      <c r="A29" t="s">
        <v>6</v>
      </c>
    </row>
    <row r="31" spans="1:12">
      <c r="A31" s="53" t="s">
        <v>349</v>
      </c>
      <c r="B31" s="51"/>
      <c r="C31" s="51"/>
      <c r="D31" s="52"/>
      <c r="E31" s="52"/>
      <c r="F31" s="52"/>
      <c r="G31" s="52"/>
    </row>
    <row r="32" spans="1:12">
      <c r="A32" s="53" t="s">
        <v>361</v>
      </c>
      <c r="B32" s="51"/>
      <c r="C32" s="51"/>
      <c r="D32" s="52"/>
      <c r="E32" s="52"/>
      <c r="F32" s="52"/>
      <c r="G32" s="52"/>
    </row>
    <row r="33" spans="1:7">
      <c r="A33" s="53" t="s">
        <v>362</v>
      </c>
      <c r="B33" s="51"/>
      <c r="C33" s="51"/>
      <c r="D33" s="52"/>
      <c r="E33" s="52"/>
      <c r="F33" s="52"/>
      <c r="G33" s="52"/>
    </row>
    <row r="34" spans="1:7">
      <c r="A34" s="54" t="s">
        <v>44</v>
      </c>
      <c r="B34" s="51"/>
      <c r="C34" s="51"/>
      <c r="D34" s="52"/>
      <c r="E34" s="52"/>
      <c r="F34" s="52"/>
      <c r="G34" s="52"/>
    </row>
    <row r="35" spans="1:7">
      <c r="A35" s="54" t="s">
        <v>360</v>
      </c>
      <c r="B35" s="51"/>
      <c r="C35" s="51"/>
      <c r="D35" s="52"/>
      <c r="E35" s="52"/>
      <c r="F35" s="52"/>
      <c r="G35" s="52"/>
    </row>
    <row r="36" spans="1:7" ht="16.5" customHeight="1">
      <c r="A36" s="53" t="s">
        <v>359</v>
      </c>
      <c r="B36" s="51"/>
      <c r="C36" s="51"/>
      <c r="D36" s="52"/>
      <c r="E36" s="52"/>
      <c r="F36" s="52"/>
      <c r="G36" s="52"/>
    </row>
    <row r="37" spans="1:7">
      <c r="A37" s="54" t="s">
        <v>45</v>
      </c>
      <c r="B37" s="51"/>
      <c r="C37" s="51"/>
      <c r="D37" s="52"/>
      <c r="E37" s="52"/>
      <c r="F37" s="52"/>
      <c r="G37" s="52"/>
    </row>
  </sheetData>
  <sheetProtection password="EE33" sheet="1" objects="1" scenarios="1"/>
  <mergeCells count="40">
    <mergeCell ref="A9:A10"/>
    <mergeCell ref="A11:A15"/>
    <mergeCell ref="B13:E13"/>
    <mergeCell ref="B14:E14"/>
    <mergeCell ref="G9:H9"/>
    <mergeCell ref="G10:H10"/>
    <mergeCell ref="G11:H11"/>
    <mergeCell ref="G12:H12"/>
    <mergeCell ref="G8:H8"/>
    <mergeCell ref="A19:A23"/>
    <mergeCell ref="B15:E15"/>
    <mergeCell ref="B16:E16"/>
    <mergeCell ref="B17:E17"/>
    <mergeCell ref="B18:E18"/>
    <mergeCell ref="B19:E19"/>
    <mergeCell ref="B20:E20"/>
    <mergeCell ref="B21:E21"/>
    <mergeCell ref="B23:E23"/>
    <mergeCell ref="B22:E22"/>
    <mergeCell ref="A16:A18"/>
    <mergeCell ref="B9:E9"/>
    <mergeCell ref="B10:E10"/>
    <mergeCell ref="B11:E11"/>
    <mergeCell ref="B12:E12"/>
    <mergeCell ref="G22:H22"/>
    <mergeCell ref="B8:E8"/>
    <mergeCell ref="B4:D4"/>
    <mergeCell ref="B24:H24"/>
    <mergeCell ref="B5:F5"/>
    <mergeCell ref="B6:E6"/>
    <mergeCell ref="G13:H13"/>
    <mergeCell ref="G14:H14"/>
    <mergeCell ref="G15:H15"/>
    <mergeCell ref="G16:H16"/>
    <mergeCell ref="G17:H17"/>
    <mergeCell ref="G18:H18"/>
    <mergeCell ref="G19:H19"/>
    <mergeCell ref="G20:H20"/>
    <mergeCell ref="G21:H21"/>
    <mergeCell ref="G23:H23"/>
  </mergeCells>
  <phoneticPr fontId="2" type="noConversion"/>
  <conditionalFormatting sqref="E3">
    <cfRule type="expression" dxfId="4" priority="3">
      <formula>WEEKDAY(E3,1)=7</formula>
    </cfRule>
    <cfRule type="expression" dxfId="3" priority="4">
      <formula>WEEKDAY(E3,1)=1</formula>
    </cfRule>
    <cfRule type="expression" dxfId="2" priority="7">
      <formula>WEEKDAY(E3,1)=4</formula>
    </cfRule>
  </conditionalFormatting>
  <conditionalFormatting sqref="E4">
    <cfRule type="expression" dxfId="1" priority="1">
      <formula>WEEKDAY(E4,2)=3</formula>
    </cfRule>
    <cfRule type="expression" dxfId="0" priority="2">
      <formula>WEEKDAY(E4,2)&gt;5</formula>
    </cfRule>
  </conditionalFormatting>
  <dataValidations count="19">
    <dataValidation type="list" allowBlank="1" showInputMessage="1" showErrorMessage="1" sqref="F11">
      <formula1>LOWEL_OMNI燈具組</formula1>
    </dataValidation>
    <dataValidation type="list" allowBlank="1" showInputMessage="1" showErrorMessage="1" promptTitle="請點選設備編號" sqref="F12">
      <formula1>LOWEL_DP燈具組</formula1>
    </dataValidation>
    <dataValidation type="list" allowBlank="1" showInputMessage="1" showErrorMessage="1" sqref="F13">
      <formula1>HMI燈具組</formula1>
    </dataValidation>
    <dataValidation type="list" allowBlank="1" showInputMessage="1" showErrorMessage="1" sqref="F20">
      <formula1>軌道組</formula1>
    </dataValidation>
    <dataValidation type="list" allowBlank="1" showInputMessage="1" showErrorMessage="1" sqref="F21">
      <formula1>_9吋監視器組</formula1>
    </dataValidation>
    <dataValidation type="list" allowBlank="1" showInputMessage="1" showErrorMessage="1" sqref="F23">
      <formula1>打板</formula1>
    </dataValidation>
    <dataValidation type="list" allowBlank="1" showInputMessage="1" showErrorMessage="1" sqref="F18">
      <formula1>BOOM桿</formula1>
    </dataValidation>
    <dataValidation type="list" allowBlank="1" showInputMessage="1" showErrorMessage="1" sqref="F17">
      <formula1>無線麥克風組</formula1>
    </dataValidation>
    <dataValidation type="list" allowBlank="1" showInputMessage="1" showErrorMessage="1" sqref="F14">
      <formula1>冷光燈組</formula1>
    </dataValidation>
    <dataValidation type="list" allowBlank="1" showInputMessage="1" showErrorMessage="1" sqref="F15">
      <formula1>手燈組</formula1>
    </dataValidation>
    <dataValidation type="list" allowBlank="1" showInputMessage="1" showErrorMessage="1" sqref="F9">
      <formula1>攝影機組</formula1>
    </dataValidation>
    <dataValidation type="list" allowBlank="1" showInputMessage="1" showErrorMessage="1" sqref="F3">
      <formula1>時段</formula1>
    </dataValidation>
    <dataValidation type="list" allowBlank="1" showInputMessage="1" showErrorMessage="1" sqref="F16">
      <formula1>超指向性麥克風組</formula1>
    </dataValidation>
    <dataValidation type="list" allowBlank="1" showInputMessage="1" showErrorMessage="1" sqref="F19">
      <formula1>反光板</formula1>
    </dataValidation>
    <dataValidation type="list" allowBlank="1" showInputMessage="1" showErrorMessage="1" sqref="B3">
      <formula1>年</formula1>
    </dataValidation>
    <dataValidation type="list" allowBlank="1" showInputMessage="1" showErrorMessage="1" sqref="C3">
      <formula1>月</formula1>
    </dataValidation>
    <dataValidation type="list" allowBlank="1" showInputMessage="1" showErrorMessage="1" sqref="D3">
      <formula1>日</formula1>
    </dataValidation>
    <dataValidation type="list" allowBlank="1" showInputMessage="1" showErrorMessage="1" sqref="F22">
      <formula1>_7吋監視器組</formula1>
    </dataValidation>
    <dataValidation type="list" allowBlank="1" showInputMessage="1" showErrorMessage="1" sqref="F10">
      <formula1>腳架組</formula1>
    </dataValidation>
  </dataValidations>
  <pageMargins left="0.25" right="0.25" top="0.75" bottom="0.75" header="0.3" footer="0.3"/>
  <pageSetup paperSize="9"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
  <dimension ref="A1:B32"/>
  <sheetViews>
    <sheetView workbookViewId="0"/>
  </sheetViews>
  <sheetFormatPr defaultRowHeight="16.5"/>
  <cols>
    <col min="2" max="2" width="124.625" customWidth="1"/>
  </cols>
  <sheetData>
    <row r="1" spans="1:2" ht="39.950000000000003" customHeight="1">
      <c r="A1" s="3"/>
      <c r="B1" s="17" t="s">
        <v>342</v>
      </c>
    </row>
    <row r="2" spans="1:2" ht="20.100000000000001" customHeight="1" thickBot="1">
      <c r="A2" s="3"/>
      <c r="B2" s="4"/>
    </row>
    <row r="3" spans="1:2" ht="20.100000000000001" customHeight="1" thickTop="1">
      <c r="A3" s="102" t="s">
        <v>66</v>
      </c>
      <c r="B3" s="21" t="s">
        <v>47</v>
      </c>
    </row>
    <row r="4" spans="1:2" ht="20.100000000000001" customHeight="1">
      <c r="A4" s="103"/>
      <c r="B4" s="22" t="s">
        <v>48</v>
      </c>
    </row>
    <row r="5" spans="1:2" ht="20.100000000000001" customHeight="1">
      <c r="A5" s="103"/>
      <c r="B5" s="22" t="s">
        <v>49</v>
      </c>
    </row>
    <row r="6" spans="1:2" ht="20.100000000000001" customHeight="1">
      <c r="A6" s="103"/>
      <c r="B6" s="22" t="s">
        <v>61</v>
      </c>
    </row>
    <row r="7" spans="1:2" ht="20.100000000000001" customHeight="1" thickBot="1">
      <c r="A7" s="104"/>
      <c r="B7" s="23" t="s">
        <v>62</v>
      </c>
    </row>
    <row r="8" spans="1:2" ht="20.100000000000001" customHeight="1" thickTop="1" thickBot="1">
      <c r="A8" s="3" t="s">
        <v>51</v>
      </c>
      <c r="B8" s="15"/>
    </row>
    <row r="9" spans="1:2" ht="20.100000000000001" customHeight="1" thickTop="1">
      <c r="A9" s="6" t="s">
        <v>52</v>
      </c>
      <c r="B9" s="24" t="s">
        <v>358</v>
      </c>
    </row>
    <row r="10" spans="1:2" ht="20.100000000000001" customHeight="1">
      <c r="A10" s="7"/>
      <c r="B10" s="25" t="s">
        <v>361</v>
      </c>
    </row>
    <row r="11" spans="1:2" ht="20.100000000000001" customHeight="1">
      <c r="A11" s="7"/>
      <c r="B11" s="25" t="s">
        <v>362</v>
      </c>
    </row>
    <row r="12" spans="1:2" ht="20.100000000000001" customHeight="1">
      <c r="A12" s="7"/>
      <c r="B12" s="26" t="s">
        <v>44</v>
      </c>
    </row>
    <row r="13" spans="1:2" ht="20.100000000000001" customHeight="1">
      <c r="A13" s="7"/>
      <c r="B13" s="26" t="s">
        <v>360</v>
      </c>
    </row>
    <row r="14" spans="1:2" ht="20.100000000000001" customHeight="1" thickBot="1">
      <c r="A14" s="8"/>
      <c r="B14" s="27" t="s">
        <v>359</v>
      </c>
    </row>
    <row r="15" spans="1:2" ht="20.100000000000001" customHeight="1" thickTop="1" thickBot="1">
      <c r="A15" s="3" t="s">
        <v>51</v>
      </c>
      <c r="B15" s="16"/>
    </row>
    <row r="16" spans="1:2" ht="20.100000000000001" customHeight="1" thickTop="1">
      <c r="A16" s="100" t="s">
        <v>58</v>
      </c>
      <c r="B16" s="28" t="s">
        <v>63</v>
      </c>
    </row>
    <row r="17" spans="1:2" ht="20.100000000000001" customHeight="1">
      <c r="A17" s="101"/>
      <c r="B17" s="29" t="s">
        <v>50</v>
      </c>
    </row>
    <row r="18" spans="1:2" ht="20.100000000000001" customHeight="1">
      <c r="A18" s="50"/>
      <c r="B18" s="29" t="s">
        <v>64</v>
      </c>
    </row>
    <row r="19" spans="1:2" ht="39.950000000000003" customHeight="1">
      <c r="A19" s="50"/>
      <c r="B19" s="29" t="s">
        <v>65</v>
      </c>
    </row>
    <row r="20" spans="1:2" ht="48" customHeight="1" thickBot="1">
      <c r="A20" s="9"/>
      <c r="B20" s="30" t="s">
        <v>60</v>
      </c>
    </row>
    <row r="21" spans="1:2" ht="20.100000000000001" customHeight="1" thickTop="1" thickBot="1">
      <c r="A21" s="3" t="s">
        <v>51</v>
      </c>
      <c r="B21" s="15"/>
    </row>
    <row r="22" spans="1:2" ht="20.100000000000001" customHeight="1" thickTop="1">
      <c r="A22" s="11" t="s">
        <v>57</v>
      </c>
      <c r="B22" s="31" t="s">
        <v>54</v>
      </c>
    </row>
    <row r="23" spans="1:2" ht="20.100000000000001" customHeight="1">
      <c r="A23" s="12"/>
      <c r="B23" s="32" t="s">
        <v>55</v>
      </c>
    </row>
    <row r="24" spans="1:2">
      <c r="A24" s="13"/>
      <c r="B24" s="32" t="s">
        <v>53</v>
      </c>
    </row>
    <row r="25" spans="1:2">
      <c r="A25" s="13"/>
      <c r="B25" s="32" t="s">
        <v>59</v>
      </c>
    </row>
    <row r="26" spans="1:2" ht="17.25" thickBot="1">
      <c r="A26" s="14"/>
      <c r="B26" s="33" t="s">
        <v>56</v>
      </c>
    </row>
    <row r="27" spans="1:2" ht="17.25" thickTop="1">
      <c r="A27" s="5"/>
    </row>
    <row r="28" spans="1:2">
      <c r="A28" s="5"/>
      <c r="B28" s="10"/>
    </row>
    <row r="29" spans="1:2">
      <c r="A29" s="5"/>
      <c r="B29" s="5"/>
    </row>
    <row r="30" spans="1:2">
      <c r="A30" s="5"/>
      <c r="B30" s="5"/>
    </row>
    <row r="31" spans="1:2">
      <c r="A31" s="5"/>
      <c r="B31" s="5"/>
    </row>
    <row r="32" spans="1:2">
      <c r="A32" s="5"/>
      <c r="B32" s="5"/>
    </row>
  </sheetData>
  <mergeCells count="2">
    <mergeCell ref="A16:A17"/>
    <mergeCell ref="A3:A7"/>
  </mergeCells>
  <phoneticPr fontId="2" type="noConversion"/>
  <pageMargins left="3.937007874015748E-2" right="3.937007874015748E-2" top="0.15748031496062992" bottom="0.15748031496062992"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
  <dimension ref="A1:R59"/>
  <sheetViews>
    <sheetView zoomScaleNormal="100" workbookViewId="0">
      <selection activeCell="N63" sqref="N63"/>
    </sheetView>
  </sheetViews>
  <sheetFormatPr defaultRowHeight="16.5"/>
  <cols>
    <col min="1" max="1" width="11.625" customWidth="1"/>
    <col min="5" max="5" width="23.125" customWidth="1"/>
    <col min="6" max="6" width="18.625" customWidth="1"/>
    <col min="7" max="7" width="18.125" customWidth="1"/>
    <col min="8" max="8" width="13.625" customWidth="1"/>
    <col min="11" max="11" width="17.5" customWidth="1"/>
    <col min="12" max="12" width="13.25" customWidth="1"/>
    <col min="16" max="17" width="11.875" customWidth="1"/>
  </cols>
  <sheetData>
    <row r="1" spans="1:18">
      <c r="A1" t="s">
        <v>330</v>
      </c>
      <c r="B1" s="1" t="s">
        <v>16</v>
      </c>
      <c r="C1" s="1" t="s">
        <v>376</v>
      </c>
      <c r="D1" s="1" t="s">
        <v>324</v>
      </c>
      <c r="E1" s="1" t="s">
        <v>382</v>
      </c>
      <c r="F1" s="1" t="s">
        <v>26</v>
      </c>
      <c r="G1" s="1" t="s">
        <v>27</v>
      </c>
      <c r="H1" s="1" t="s">
        <v>23</v>
      </c>
      <c r="I1" s="1" t="s">
        <v>24</v>
      </c>
      <c r="J1" s="1" t="s">
        <v>25</v>
      </c>
      <c r="K1" s="1" t="s">
        <v>18</v>
      </c>
      <c r="L1" s="1" t="s">
        <v>8</v>
      </c>
      <c r="M1" s="1" t="s">
        <v>14</v>
      </c>
      <c r="N1" s="1" t="s">
        <v>29</v>
      </c>
      <c r="O1" s="1" t="s">
        <v>15</v>
      </c>
      <c r="P1" s="1" t="s">
        <v>33</v>
      </c>
      <c r="Q1" s="1" t="s">
        <v>368</v>
      </c>
      <c r="R1" s="1" t="s">
        <v>34</v>
      </c>
    </row>
    <row r="2" spans="1:18">
      <c r="A2" s="19" t="s">
        <v>331</v>
      </c>
      <c r="B2" s="18" t="s">
        <v>323</v>
      </c>
      <c r="C2" s="18"/>
      <c r="D2" s="18" t="s">
        <v>323</v>
      </c>
      <c r="E2" s="55" t="s">
        <v>383</v>
      </c>
      <c r="F2" s="18" t="s">
        <v>323</v>
      </c>
      <c r="G2" s="18" t="s">
        <v>323</v>
      </c>
      <c r="H2" s="18" t="s">
        <v>323</v>
      </c>
      <c r="I2" s="18" t="s">
        <v>323</v>
      </c>
      <c r="J2" s="18" t="s">
        <v>323</v>
      </c>
      <c r="K2" s="18" t="s">
        <v>323</v>
      </c>
      <c r="L2" s="18" t="s">
        <v>323</v>
      </c>
      <c r="M2" s="18" t="s">
        <v>323</v>
      </c>
      <c r="N2" s="18" t="s">
        <v>323</v>
      </c>
      <c r="O2" s="18" t="s">
        <v>323</v>
      </c>
      <c r="P2" s="18" t="s">
        <v>323</v>
      </c>
      <c r="Q2" s="55" t="s">
        <v>369</v>
      </c>
      <c r="R2" s="18" t="s">
        <v>323</v>
      </c>
    </row>
    <row r="3" spans="1:18">
      <c r="A3" t="s">
        <v>332</v>
      </c>
      <c r="B3" t="s">
        <v>69</v>
      </c>
      <c r="C3" t="s">
        <v>377</v>
      </c>
      <c r="D3" t="s">
        <v>114</v>
      </c>
      <c r="E3" t="s">
        <v>395</v>
      </c>
      <c r="F3" t="s">
        <v>318</v>
      </c>
      <c r="G3" t="s">
        <v>159</v>
      </c>
      <c r="H3" t="s">
        <v>160</v>
      </c>
      <c r="I3" t="s">
        <v>165</v>
      </c>
      <c r="J3" t="s">
        <v>168</v>
      </c>
      <c r="K3" t="s">
        <v>173</v>
      </c>
      <c r="L3" t="s">
        <v>220</v>
      </c>
      <c r="M3" t="s">
        <v>234</v>
      </c>
      <c r="N3" t="s">
        <v>257</v>
      </c>
      <c r="P3" t="s">
        <v>311</v>
      </c>
      <c r="Q3" t="s">
        <v>370</v>
      </c>
      <c r="R3">
        <v>1</v>
      </c>
    </row>
    <row r="4" spans="1:18">
      <c r="A4" t="s">
        <v>333</v>
      </c>
      <c r="B4" t="s">
        <v>67</v>
      </c>
      <c r="C4" t="s">
        <v>377</v>
      </c>
      <c r="D4" t="s">
        <v>115</v>
      </c>
      <c r="E4" t="s">
        <v>396</v>
      </c>
      <c r="F4" t="s">
        <v>319</v>
      </c>
      <c r="G4" t="s">
        <v>315</v>
      </c>
      <c r="H4" t="s">
        <v>161</v>
      </c>
      <c r="I4" t="s">
        <v>166</v>
      </c>
      <c r="J4" t="s">
        <v>169</v>
      </c>
      <c r="K4" t="s">
        <v>174</v>
      </c>
      <c r="L4" t="s">
        <v>221</v>
      </c>
      <c r="M4" t="s">
        <v>235</v>
      </c>
      <c r="N4" t="s">
        <v>258</v>
      </c>
      <c r="O4" t="s">
        <v>305</v>
      </c>
      <c r="P4" t="s">
        <v>312</v>
      </c>
      <c r="Q4" t="s">
        <v>371</v>
      </c>
      <c r="R4">
        <v>2</v>
      </c>
    </row>
    <row r="5" spans="1:18">
      <c r="A5" t="s">
        <v>334</v>
      </c>
      <c r="B5" t="s">
        <v>70</v>
      </c>
      <c r="C5" t="s">
        <v>377</v>
      </c>
      <c r="D5" t="s">
        <v>116</v>
      </c>
      <c r="E5" t="s">
        <v>397</v>
      </c>
      <c r="F5" t="s">
        <v>320</v>
      </c>
      <c r="G5" t="s">
        <v>316</v>
      </c>
      <c r="H5" t="s">
        <v>162</v>
      </c>
      <c r="I5" t="s">
        <v>167</v>
      </c>
      <c r="J5" t="s">
        <v>170</v>
      </c>
      <c r="K5" t="s">
        <v>175</v>
      </c>
      <c r="L5" t="s">
        <v>222</v>
      </c>
      <c r="M5" t="s">
        <v>236</v>
      </c>
      <c r="N5" t="s">
        <v>259</v>
      </c>
      <c r="O5" t="s">
        <v>306</v>
      </c>
      <c r="P5" t="s">
        <v>313</v>
      </c>
      <c r="Q5" t="s">
        <v>372</v>
      </c>
      <c r="R5">
        <v>3</v>
      </c>
    </row>
    <row r="6" spans="1:18">
      <c r="A6" t="s">
        <v>335</v>
      </c>
      <c r="B6" t="s">
        <v>71</v>
      </c>
      <c r="C6" t="s">
        <v>378</v>
      </c>
      <c r="D6" t="s">
        <v>117</v>
      </c>
      <c r="E6" t="s">
        <v>397</v>
      </c>
      <c r="F6" t="s">
        <v>321</v>
      </c>
      <c r="G6" t="s">
        <v>317</v>
      </c>
      <c r="H6" t="s">
        <v>163</v>
      </c>
      <c r="I6" t="s">
        <v>363</v>
      </c>
      <c r="J6" t="s">
        <v>171</v>
      </c>
      <c r="K6" t="s">
        <v>176</v>
      </c>
      <c r="L6" t="s">
        <v>223</v>
      </c>
      <c r="M6" t="s">
        <v>237</v>
      </c>
      <c r="N6" t="s">
        <v>260</v>
      </c>
      <c r="O6" t="s">
        <v>307</v>
      </c>
      <c r="P6" t="s">
        <v>314</v>
      </c>
      <c r="Q6" t="s">
        <v>373</v>
      </c>
      <c r="R6">
        <v>4</v>
      </c>
    </row>
    <row r="7" spans="1:18">
      <c r="A7" t="s">
        <v>336</v>
      </c>
      <c r="B7" t="s">
        <v>72</v>
      </c>
      <c r="C7" t="s">
        <v>378</v>
      </c>
      <c r="D7" t="s">
        <v>118</v>
      </c>
      <c r="E7" t="s">
        <v>397</v>
      </c>
      <c r="F7" t="s">
        <v>322</v>
      </c>
      <c r="H7" t="s">
        <v>164</v>
      </c>
      <c r="I7" t="s">
        <v>364</v>
      </c>
      <c r="J7" t="s">
        <v>172</v>
      </c>
      <c r="K7" t="s">
        <v>177</v>
      </c>
      <c r="L7" t="s">
        <v>408</v>
      </c>
      <c r="M7" t="s">
        <v>238</v>
      </c>
      <c r="N7" t="s">
        <v>261</v>
      </c>
      <c r="O7" t="s">
        <v>308</v>
      </c>
      <c r="R7">
        <v>5</v>
      </c>
    </row>
    <row r="8" spans="1:18">
      <c r="A8" t="s">
        <v>337</v>
      </c>
      <c r="B8" t="s">
        <v>73</v>
      </c>
      <c r="C8" t="s">
        <v>379</v>
      </c>
      <c r="D8" t="s">
        <v>119</v>
      </c>
      <c r="E8" t="s">
        <v>398</v>
      </c>
      <c r="K8" t="s">
        <v>178</v>
      </c>
      <c r="L8" t="s">
        <v>224</v>
      </c>
      <c r="M8" t="s">
        <v>239</v>
      </c>
      <c r="N8" t="s">
        <v>262</v>
      </c>
      <c r="O8" t="s">
        <v>309</v>
      </c>
      <c r="R8">
        <v>6</v>
      </c>
    </row>
    <row r="9" spans="1:18">
      <c r="B9" t="s">
        <v>74</v>
      </c>
      <c r="C9" t="s">
        <v>379</v>
      </c>
      <c r="D9" t="s">
        <v>120</v>
      </c>
      <c r="E9" t="s">
        <v>398</v>
      </c>
      <c r="K9" t="s">
        <v>179</v>
      </c>
      <c r="L9" t="s">
        <v>225</v>
      </c>
      <c r="M9" t="s">
        <v>240</v>
      </c>
      <c r="N9" t="s">
        <v>263</v>
      </c>
      <c r="O9" t="s">
        <v>310</v>
      </c>
      <c r="R9">
        <v>7</v>
      </c>
    </row>
    <row r="10" spans="1:18">
      <c r="B10" t="s">
        <v>75</v>
      </c>
      <c r="C10" t="s">
        <v>379</v>
      </c>
      <c r="D10" t="s">
        <v>121</v>
      </c>
      <c r="E10" t="s">
        <v>398</v>
      </c>
      <c r="K10" t="s">
        <v>180</v>
      </c>
      <c r="L10" t="s">
        <v>226</v>
      </c>
      <c r="M10" t="s">
        <v>241</v>
      </c>
      <c r="N10" t="s">
        <v>264</v>
      </c>
      <c r="R10">
        <v>8</v>
      </c>
    </row>
    <row r="11" spans="1:18">
      <c r="B11" t="s">
        <v>76</v>
      </c>
      <c r="C11" t="s">
        <v>380</v>
      </c>
      <c r="D11" t="s">
        <v>122</v>
      </c>
      <c r="E11" t="s">
        <v>398</v>
      </c>
      <c r="K11" t="s">
        <v>181</v>
      </c>
      <c r="L11" t="s">
        <v>227</v>
      </c>
      <c r="M11" t="s">
        <v>242</v>
      </c>
      <c r="N11" t="s">
        <v>265</v>
      </c>
      <c r="R11">
        <v>9</v>
      </c>
    </row>
    <row r="12" spans="1:18">
      <c r="B12" t="s">
        <v>77</v>
      </c>
      <c r="C12" t="s">
        <v>380</v>
      </c>
      <c r="D12" t="s">
        <v>123</v>
      </c>
      <c r="E12" t="s">
        <v>398</v>
      </c>
      <c r="K12" t="s">
        <v>182</v>
      </c>
      <c r="L12" t="s">
        <v>409</v>
      </c>
      <c r="M12" t="s">
        <v>243</v>
      </c>
      <c r="N12" t="s">
        <v>266</v>
      </c>
    </row>
    <row r="13" spans="1:18">
      <c r="B13" t="s">
        <v>78</v>
      </c>
      <c r="C13" t="s">
        <v>380</v>
      </c>
      <c r="D13" t="s">
        <v>124</v>
      </c>
      <c r="E13" t="s">
        <v>398</v>
      </c>
      <c r="K13" t="s">
        <v>183</v>
      </c>
      <c r="L13" t="s">
        <v>228</v>
      </c>
      <c r="M13" t="s">
        <v>244</v>
      </c>
      <c r="N13" t="s">
        <v>267</v>
      </c>
    </row>
    <row r="14" spans="1:18">
      <c r="B14" t="s">
        <v>79</v>
      </c>
      <c r="C14" t="s">
        <v>380</v>
      </c>
      <c r="D14" t="s">
        <v>125</v>
      </c>
      <c r="E14" t="s">
        <v>398</v>
      </c>
      <c r="K14" t="s">
        <v>184</v>
      </c>
      <c r="L14" t="s">
        <v>229</v>
      </c>
      <c r="M14" t="s">
        <v>245</v>
      </c>
      <c r="N14" t="s">
        <v>268</v>
      </c>
    </row>
    <row r="15" spans="1:18">
      <c r="B15" t="s">
        <v>80</v>
      </c>
      <c r="C15" t="s">
        <v>380</v>
      </c>
      <c r="D15" t="s">
        <v>126</v>
      </c>
      <c r="E15" t="s">
        <v>398</v>
      </c>
      <c r="K15" t="s">
        <v>185</v>
      </c>
      <c r="L15" t="s">
        <v>230</v>
      </c>
      <c r="M15" t="s">
        <v>246</v>
      </c>
      <c r="N15" t="s">
        <v>269</v>
      </c>
    </row>
    <row r="16" spans="1:18">
      <c r="B16" t="s">
        <v>81</v>
      </c>
      <c r="C16" t="s">
        <v>415</v>
      </c>
      <c r="D16" t="s">
        <v>127</v>
      </c>
      <c r="E16" t="s">
        <v>441</v>
      </c>
      <c r="K16" t="s">
        <v>186</v>
      </c>
      <c r="L16" t="s">
        <v>231</v>
      </c>
      <c r="M16" t="s">
        <v>247</v>
      </c>
      <c r="N16" t="s">
        <v>270</v>
      </c>
    </row>
    <row r="17" spans="2:14">
      <c r="B17" t="s">
        <v>82</v>
      </c>
      <c r="C17" t="s">
        <v>416</v>
      </c>
      <c r="D17" t="s">
        <v>128</v>
      </c>
      <c r="E17" t="s">
        <v>441</v>
      </c>
      <c r="K17" t="s">
        <v>187</v>
      </c>
      <c r="L17" t="s">
        <v>232</v>
      </c>
      <c r="M17" t="s">
        <v>248</v>
      </c>
      <c r="N17" t="s">
        <v>271</v>
      </c>
    </row>
    <row r="18" spans="2:14">
      <c r="B18" t="s">
        <v>83</v>
      </c>
      <c r="C18" t="s">
        <v>417</v>
      </c>
      <c r="D18" t="s">
        <v>129</v>
      </c>
      <c r="E18" t="s">
        <v>441</v>
      </c>
      <c r="K18" t="s">
        <v>188</v>
      </c>
      <c r="L18" t="s">
        <v>233</v>
      </c>
      <c r="M18" t="s">
        <v>249</v>
      </c>
      <c r="N18" t="s">
        <v>272</v>
      </c>
    </row>
    <row r="19" spans="2:14">
      <c r="B19" t="s">
        <v>84</v>
      </c>
      <c r="C19" t="s">
        <v>418</v>
      </c>
      <c r="D19" t="s">
        <v>130</v>
      </c>
      <c r="E19" t="s">
        <v>441</v>
      </c>
      <c r="K19" t="s">
        <v>189</v>
      </c>
      <c r="L19" t="s">
        <v>410</v>
      </c>
      <c r="M19" t="s">
        <v>250</v>
      </c>
      <c r="N19" t="s">
        <v>273</v>
      </c>
    </row>
    <row r="20" spans="2:14">
      <c r="B20" t="s">
        <v>85</v>
      </c>
      <c r="C20" t="s">
        <v>419</v>
      </c>
      <c r="D20" t="s">
        <v>131</v>
      </c>
      <c r="E20" t="s">
        <v>441</v>
      </c>
      <c r="K20" t="s">
        <v>190</v>
      </c>
      <c r="L20" t="s">
        <v>411</v>
      </c>
      <c r="M20" t="s">
        <v>251</v>
      </c>
      <c r="N20" t="s">
        <v>274</v>
      </c>
    </row>
    <row r="21" spans="2:14">
      <c r="B21" t="s">
        <v>86</v>
      </c>
      <c r="C21" t="s">
        <v>420</v>
      </c>
      <c r="D21" t="s">
        <v>132</v>
      </c>
      <c r="E21" t="s">
        <v>441</v>
      </c>
      <c r="K21" t="s">
        <v>191</v>
      </c>
      <c r="L21" t="s">
        <v>412</v>
      </c>
      <c r="M21" t="s">
        <v>252</v>
      </c>
      <c r="N21" t="s">
        <v>275</v>
      </c>
    </row>
    <row r="22" spans="2:14">
      <c r="B22" t="s">
        <v>87</v>
      </c>
      <c r="C22" t="s">
        <v>421</v>
      </c>
      <c r="D22" t="s">
        <v>133</v>
      </c>
      <c r="E22" t="s">
        <v>441</v>
      </c>
      <c r="K22" t="s">
        <v>192</v>
      </c>
      <c r="L22" t="s">
        <v>413</v>
      </c>
      <c r="M22" t="s">
        <v>253</v>
      </c>
      <c r="N22" t="s">
        <v>276</v>
      </c>
    </row>
    <row r="23" spans="2:14">
      <c r="B23" t="s">
        <v>88</v>
      </c>
      <c r="C23" t="s">
        <v>422</v>
      </c>
      <c r="D23" t="s">
        <v>134</v>
      </c>
      <c r="E23" t="s">
        <v>441</v>
      </c>
      <c r="K23" t="s">
        <v>193</v>
      </c>
      <c r="L23" t="s">
        <v>414</v>
      </c>
      <c r="M23" t="s">
        <v>254</v>
      </c>
      <c r="N23" t="s">
        <v>277</v>
      </c>
    </row>
    <row r="24" spans="2:14">
      <c r="B24" t="s">
        <v>89</v>
      </c>
      <c r="C24" t="s">
        <v>423</v>
      </c>
      <c r="D24" t="s">
        <v>135</v>
      </c>
      <c r="E24" t="s">
        <v>441</v>
      </c>
      <c r="K24" t="s">
        <v>194</v>
      </c>
      <c r="M24" t="s">
        <v>255</v>
      </c>
      <c r="N24" t="s">
        <v>278</v>
      </c>
    </row>
    <row r="25" spans="2:14">
      <c r="B25" t="s">
        <v>90</v>
      </c>
      <c r="C25" t="s">
        <v>424</v>
      </c>
      <c r="D25" t="s">
        <v>136</v>
      </c>
      <c r="E25" t="s">
        <v>441</v>
      </c>
      <c r="K25" t="s">
        <v>195</v>
      </c>
      <c r="M25" t="s">
        <v>256</v>
      </c>
      <c r="N25" t="s">
        <v>279</v>
      </c>
    </row>
    <row r="26" spans="2:14">
      <c r="B26" t="s">
        <v>91</v>
      </c>
      <c r="C26" t="s">
        <v>425</v>
      </c>
      <c r="D26" t="s">
        <v>137</v>
      </c>
      <c r="E26" t="s">
        <v>441</v>
      </c>
      <c r="K26" t="s">
        <v>196</v>
      </c>
      <c r="N26" t="s">
        <v>280</v>
      </c>
    </row>
    <row r="27" spans="2:14">
      <c r="B27" t="s">
        <v>92</v>
      </c>
      <c r="C27" t="s">
        <v>426</v>
      </c>
      <c r="D27" t="s">
        <v>138</v>
      </c>
      <c r="E27" t="s">
        <v>441</v>
      </c>
      <c r="K27" t="s">
        <v>197</v>
      </c>
      <c r="N27" t="s">
        <v>281</v>
      </c>
    </row>
    <row r="28" spans="2:14">
      <c r="B28" t="s">
        <v>93</v>
      </c>
      <c r="C28" t="s">
        <v>427</v>
      </c>
      <c r="D28" t="s">
        <v>139</v>
      </c>
      <c r="E28" t="s">
        <v>441</v>
      </c>
      <c r="K28" t="s">
        <v>198</v>
      </c>
      <c r="N28" t="s">
        <v>282</v>
      </c>
    </row>
    <row r="29" spans="2:14">
      <c r="B29" t="s">
        <v>94</v>
      </c>
      <c r="C29" t="s">
        <v>428</v>
      </c>
      <c r="D29" t="s">
        <v>140</v>
      </c>
      <c r="E29" t="s">
        <v>441</v>
      </c>
      <c r="K29" t="s">
        <v>199</v>
      </c>
      <c r="N29" t="s">
        <v>283</v>
      </c>
    </row>
    <row r="30" spans="2:14">
      <c r="B30" t="s">
        <v>95</v>
      </c>
      <c r="C30" t="s">
        <v>429</v>
      </c>
      <c r="D30" t="s">
        <v>141</v>
      </c>
      <c r="E30" t="s">
        <v>441</v>
      </c>
      <c r="K30" t="s">
        <v>200</v>
      </c>
      <c r="N30" t="s">
        <v>284</v>
      </c>
    </row>
    <row r="31" spans="2:14">
      <c r="B31" t="s">
        <v>96</v>
      </c>
      <c r="C31" t="s">
        <v>430</v>
      </c>
      <c r="D31" t="s">
        <v>142</v>
      </c>
      <c r="E31" t="s">
        <v>441</v>
      </c>
      <c r="K31" t="s">
        <v>201</v>
      </c>
      <c r="N31" t="s">
        <v>285</v>
      </c>
    </row>
    <row r="32" spans="2:14">
      <c r="B32" t="s">
        <v>97</v>
      </c>
      <c r="C32" t="s">
        <v>431</v>
      </c>
      <c r="D32" t="s">
        <v>143</v>
      </c>
      <c r="E32" t="s">
        <v>441</v>
      </c>
      <c r="K32" t="s">
        <v>202</v>
      </c>
      <c r="N32" t="s">
        <v>286</v>
      </c>
    </row>
    <row r="33" spans="2:14">
      <c r="B33" t="s">
        <v>98</v>
      </c>
      <c r="C33" t="s">
        <v>432</v>
      </c>
      <c r="D33" t="s">
        <v>144</v>
      </c>
      <c r="E33" t="s">
        <v>441</v>
      </c>
      <c r="K33" t="s">
        <v>203</v>
      </c>
      <c r="N33" t="s">
        <v>287</v>
      </c>
    </row>
    <row r="34" spans="2:14">
      <c r="B34" t="s">
        <v>99</v>
      </c>
      <c r="C34" t="s">
        <v>433</v>
      </c>
      <c r="D34" t="s">
        <v>145</v>
      </c>
      <c r="E34" t="s">
        <v>441</v>
      </c>
      <c r="K34" t="s">
        <v>204</v>
      </c>
      <c r="N34" t="s">
        <v>288</v>
      </c>
    </row>
    <row r="35" spans="2:14">
      <c r="B35" t="s">
        <v>100</v>
      </c>
      <c r="C35" t="s">
        <v>434</v>
      </c>
      <c r="D35" t="s">
        <v>146</v>
      </c>
      <c r="E35" t="s">
        <v>441</v>
      </c>
      <c r="K35" t="s">
        <v>205</v>
      </c>
      <c r="N35" t="s">
        <v>289</v>
      </c>
    </row>
    <row r="36" spans="2:14">
      <c r="B36" t="s">
        <v>101</v>
      </c>
      <c r="C36" t="s">
        <v>381</v>
      </c>
      <c r="D36" t="s">
        <v>147</v>
      </c>
      <c r="E36" t="s">
        <v>399</v>
      </c>
      <c r="K36" t="s">
        <v>206</v>
      </c>
      <c r="N36" t="s">
        <v>290</v>
      </c>
    </row>
    <row r="37" spans="2:14">
      <c r="B37" t="s">
        <v>102</v>
      </c>
      <c r="C37" t="s">
        <v>381</v>
      </c>
      <c r="D37" t="s">
        <v>148</v>
      </c>
      <c r="E37" t="s">
        <v>399</v>
      </c>
      <c r="K37" t="s">
        <v>207</v>
      </c>
      <c r="N37" t="s">
        <v>291</v>
      </c>
    </row>
    <row r="38" spans="2:14">
      <c r="B38" t="s">
        <v>103</v>
      </c>
      <c r="C38" t="s">
        <v>381</v>
      </c>
      <c r="D38" t="s">
        <v>149</v>
      </c>
      <c r="E38" t="s">
        <v>399</v>
      </c>
      <c r="K38" t="s">
        <v>208</v>
      </c>
      <c r="N38" t="s">
        <v>292</v>
      </c>
    </row>
    <row r="39" spans="2:14">
      <c r="B39" t="s">
        <v>104</v>
      </c>
      <c r="C39" t="s">
        <v>381</v>
      </c>
      <c r="D39" t="s">
        <v>150</v>
      </c>
      <c r="E39" t="s">
        <v>400</v>
      </c>
      <c r="K39" t="s">
        <v>209</v>
      </c>
      <c r="N39" t="s">
        <v>293</v>
      </c>
    </row>
    <row r="40" spans="2:14">
      <c r="B40" t="s">
        <v>105</v>
      </c>
      <c r="C40" t="s">
        <v>381</v>
      </c>
      <c r="D40" t="s">
        <v>151</v>
      </c>
      <c r="E40" t="s">
        <v>400</v>
      </c>
      <c r="K40" t="s">
        <v>210</v>
      </c>
      <c r="N40" t="s">
        <v>294</v>
      </c>
    </row>
    <row r="41" spans="2:14">
      <c r="B41" t="s">
        <v>106</v>
      </c>
      <c r="C41" t="s">
        <v>381</v>
      </c>
      <c r="D41" t="s">
        <v>152</v>
      </c>
      <c r="E41" t="s">
        <v>400</v>
      </c>
      <c r="K41" t="s">
        <v>211</v>
      </c>
      <c r="N41" t="s">
        <v>295</v>
      </c>
    </row>
    <row r="42" spans="2:14">
      <c r="B42" t="s">
        <v>107</v>
      </c>
      <c r="C42" t="s">
        <v>381</v>
      </c>
      <c r="D42" t="s">
        <v>153</v>
      </c>
      <c r="E42" t="s">
        <v>400</v>
      </c>
      <c r="K42" t="s">
        <v>212</v>
      </c>
      <c r="N42" t="s">
        <v>296</v>
      </c>
    </row>
    <row r="43" spans="2:14">
      <c r="B43" t="s">
        <v>108</v>
      </c>
      <c r="C43" t="s">
        <v>381</v>
      </c>
      <c r="D43" t="s">
        <v>154</v>
      </c>
      <c r="E43" t="s">
        <v>400</v>
      </c>
      <c r="K43" t="s">
        <v>213</v>
      </c>
      <c r="N43" t="s">
        <v>297</v>
      </c>
    </row>
    <row r="44" spans="2:14">
      <c r="B44" t="s">
        <v>109</v>
      </c>
      <c r="C44" t="s">
        <v>381</v>
      </c>
      <c r="D44" t="s">
        <v>155</v>
      </c>
      <c r="E44" t="s">
        <v>400</v>
      </c>
      <c r="K44" t="s">
        <v>214</v>
      </c>
      <c r="N44" t="s">
        <v>298</v>
      </c>
    </row>
    <row r="45" spans="2:14">
      <c r="B45" t="s">
        <v>110</v>
      </c>
      <c r="C45" t="s">
        <v>381</v>
      </c>
      <c r="D45" t="s">
        <v>156</v>
      </c>
      <c r="E45" t="s">
        <v>400</v>
      </c>
      <c r="K45" t="s">
        <v>215</v>
      </c>
      <c r="N45" t="s">
        <v>299</v>
      </c>
    </row>
    <row r="46" spans="2:14">
      <c r="B46" t="s">
        <v>111</v>
      </c>
      <c r="C46" t="s">
        <v>381</v>
      </c>
      <c r="D46" t="s">
        <v>157</v>
      </c>
      <c r="E46" t="s">
        <v>400</v>
      </c>
      <c r="K46" t="s">
        <v>216</v>
      </c>
      <c r="N46" t="s">
        <v>300</v>
      </c>
    </row>
    <row r="47" spans="2:14">
      <c r="B47" t="s">
        <v>112</v>
      </c>
      <c r="C47" t="s">
        <v>381</v>
      </c>
      <c r="D47" t="s">
        <v>158</v>
      </c>
      <c r="E47" t="s">
        <v>401</v>
      </c>
      <c r="K47" t="s">
        <v>217</v>
      </c>
      <c r="N47" t="s">
        <v>301</v>
      </c>
    </row>
    <row r="48" spans="2:14">
      <c r="B48" t="s">
        <v>439</v>
      </c>
      <c r="C48" t="s">
        <v>381</v>
      </c>
      <c r="D48" t="s">
        <v>440</v>
      </c>
      <c r="E48" t="s">
        <v>396</v>
      </c>
      <c r="K48" t="s">
        <v>392</v>
      </c>
      <c r="N48" t="s">
        <v>302</v>
      </c>
    </row>
    <row r="49" spans="2:14">
      <c r="B49" t="s">
        <v>384</v>
      </c>
      <c r="C49" t="s">
        <v>381</v>
      </c>
      <c r="D49" t="s">
        <v>388</v>
      </c>
      <c r="E49" t="s">
        <v>396</v>
      </c>
      <c r="K49" t="s">
        <v>218</v>
      </c>
      <c r="N49" t="s">
        <v>303</v>
      </c>
    </row>
    <row r="50" spans="2:14">
      <c r="B50" t="s">
        <v>385</v>
      </c>
      <c r="C50" t="s">
        <v>381</v>
      </c>
      <c r="D50" t="s">
        <v>389</v>
      </c>
      <c r="E50" t="s">
        <v>397</v>
      </c>
      <c r="K50" t="s">
        <v>219</v>
      </c>
      <c r="N50" t="s">
        <v>304</v>
      </c>
    </row>
    <row r="51" spans="2:14">
      <c r="B51" t="s">
        <v>386</v>
      </c>
      <c r="C51" t="s">
        <v>381</v>
      </c>
      <c r="D51" t="s">
        <v>390</v>
      </c>
      <c r="E51" t="s">
        <v>397</v>
      </c>
      <c r="K51" t="s">
        <v>393</v>
      </c>
      <c r="N51" t="s">
        <v>394</v>
      </c>
    </row>
    <row r="52" spans="2:14">
      <c r="B52" t="s">
        <v>387</v>
      </c>
      <c r="C52" t="s">
        <v>381</v>
      </c>
      <c r="D52" t="s">
        <v>391</v>
      </c>
      <c r="E52" t="s">
        <v>397</v>
      </c>
      <c r="K52" t="s">
        <v>444</v>
      </c>
      <c r="N52" t="s">
        <v>446</v>
      </c>
    </row>
    <row r="53" spans="2:14">
      <c r="B53" t="s">
        <v>435</v>
      </c>
      <c r="C53" t="s">
        <v>381</v>
      </c>
      <c r="D53" t="s">
        <v>402</v>
      </c>
      <c r="E53" t="s">
        <v>396</v>
      </c>
      <c r="K53" t="s">
        <v>445</v>
      </c>
      <c r="N53" t="s">
        <v>447</v>
      </c>
    </row>
    <row r="54" spans="2:14">
      <c r="B54" t="s">
        <v>436</v>
      </c>
      <c r="C54" t="s">
        <v>381</v>
      </c>
      <c r="D54" t="s">
        <v>403</v>
      </c>
      <c r="E54" t="s">
        <v>396</v>
      </c>
    </row>
    <row r="55" spans="2:14">
      <c r="D55" t="s">
        <v>404</v>
      </c>
      <c r="E55" t="s">
        <v>407</v>
      </c>
    </row>
    <row r="56" spans="2:14">
      <c r="D56" t="s">
        <v>405</v>
      </c>
      <c r="E56" t="s">
        <v>407</v>
      </c>
    </row>
    <row r="57" spans="2:14">
      <c r="D57" t="s">
        <v>406</v>
      </c>
      <c r="E57" t="s">
        <v>407</v>
      </c>
    </row>
    <row r="58" spans="2:14">
      <c r="D58" t="s">
        <v>442</v>
      </c>
      <c r="E58" t="s">
        <v>437</v>
      </c>
    </row>
    <row r="59" spans="2:14">
      <c r="D59" t="s">
        <v>443</v>
      </c>
      <c r="E59" t="s">
        <v>438</v>
      </c>
    </row>
  </sheetData>
  <phoneticPr fontId="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zoomScale="85" zoomScaleNormal="85" workbookViewId="0">
      <selection activeCell="S15" sqref="S15"/>
    </sheetView>
  </sheetViews>
  <sheetFormatPr defaultRowHeight="16.5"/>
  <cols>
    <col min="2" max="2" width="20.25" customWidth="1"/>
    <col min="3" max="3" width="15.875" customWidth="1"/>
    <col min="4" max="4" width="10.875" customWidth="1"/>
    <col min="5" max="5" width="83.125" customWidth="1"/>
  </cols>
  <sheetData>
    <row r="1" spans="1:17" ht="17.25" thickTop="1">
      <c r="A1" s="56" t="s">
        <v>452</v>
      </c>
      <c r="B1" s="56" t="s">
        <v>453</v>
      </c>
      <c r="C1" s="56" t="s">
        <v>454</v>
      </c>
      <c r="D1" s="57" t="s">
        <v>455</v>
      </c>
      <c r="E1" s="58" t="s">
        <v>456</v>
      </c>
      <c r="H1" s="59" t="s">
        <v>448</v>
      </c>
      <c r="I1" s="60"/>
      <c r="J1" s="60"/>
      <c r="K1" s="60"/>
      <c r="L1" s="60"/>
      <c r="M1" s="60"/>
      <c r="N1" s="60"/>
      <c r="O1" s="60"/>
      <c r="P1" s="60"/>
      <c r="Q1" s="61"/>
    </row>
    <row r="2" spans="1:17">
      <c r="A2" s="56">
        <v>1</v>
      </c>
      <c r="B2" s="105" t="s">
        <v>457</v>
      </c>
      <c r="C2" s="105" t="s">
        <v>458</v>
      </c>
      <c r="D2" s="62"/>
      <c r="E2" s="116" t="s">
        <v>459</v>
      </c>
      <c r="H2" s="63"/>
      <c r="I2" s="18"/>
      <c r="J2" s="18"/>
      <c r="K2" s="18"/>
      <c r="L2" s="18"/>
      <c r="M2" s="18"/>
      <c r="N2" s="18"/>
      <c r="O2" s="18"/>
      <c r="P2" s="18"/>
      <c r="Q2" s="64"/>
    </row>
    <row r="3" spans="1:17">
      <c r="A3" s="56">
        <v>2</v>
      </c>
      <c r="B3" s="113"/>
      <c r="C3" s="113"/>
      <c r="D3" s="62"/>
      <c r="E3" s="117"/>
      <c r="H3" s="63"/>
      <c r="I3" s="18"/>
      <c r="J3" s="18"/>
      <c r="K3" s="18"/>
      <c r="L3" s="18"/>
      <c r="M3" s="18"/>
      <c r="N3" s="18"/>
      <c r="O3" s="18"/>
      <c r="P3" s="18"/>
      <c r="Q3" s="64"/>
    </row>
    <row r="4" spans="1:17">
      <c r="A4" s="56">
        <v>3</v>
      </c>
      <c r="B4" s="113"/>
      <c r="C4" s="113"/>
      <c r="D4" s="62"/>
      <c r="E4" s="117"/>
      <c r="H4" s="63"/>
      <c r="I4" s="18"/>
      <c r="J4" s="18"/>
      <c r="K4" s="18"/>
      <c r="L4" s="18"/>
      <c r="M4" s="18"/>
      <c r="N4" s="18"/>
      <c r="O4" s="18"/>
      <c r="P4" s="18"/>
      <c r="Q4" s="64"/>
    </row>
    <row r="5" spans="1:17">
      <c r="A5" s="56">
        <v>4</v>
      </c>
      <c r="B5" s="105" t="s">
        <v>449</v>
      </c>
      <c r="C5" s="113"/>
      <c r="D5" s="62"/>
      <c r="E5" s="116" t="s">
        <v>460</v>
      </c>
      <c r="H5" s="63"/>
      <c r="I5" s="18"/>
      <c r="J5" s="18"/>
      <c r="K5" s="18"/>
      <c r="L5" s="18"/>
      <c r="M5" s="18"/>
      <c r="N5" s="18"/>
      <c r="O5" s="18"/>
      <c r="P5" s="18"/>
      <c r="Q5" s="64"/>
    </row>
    <row r="6" spans="1:17">
      <c r="A6" s="56">
        <v>5</v>
      </c>
      <c r="B6" s="113"/>
      <c r="C6" s="113"/>
      <c r="D6" s="62"/>
      <c r="E6" s="117"/>
      <c r="H6" s="63"/>
      <c r="I6" s="18"/>
      <c r="J6" s="18"/>
      <c r="K6" s="18"/>
      <c r="L6" s="18"/>
      <c r="M6" s="18"/>
      <c r="N6" s="18"/>
      <c r="O6" s="18"/>
      <c r="P6" s="18"/>
      <c r="Q6" s="64"/>
    </row>
    <row r="7" spans="1:17">
      <c r="A7" s="56">
        <v>6</v>
      </c>
      <c r="B7" s="105" t="s">
        <v>461</v>
      </c>
      <c r="C7" s="115" t="s">
        <v>462</v>
      </c>
      <c r="D7" s="62"/>
      <c r="E7" s="116" t="s">
        <v>463</v>
      </c>
      <c r="H7" s="63"/>
      <c r="I7" s="18"/>
      <c r="J7" s="18"/>
      <c r="K7" s="18"/>
      <c r="L7" s="18"/>
      <c r="M7" s="18"/>
      <c r="N7" s="18"/>
      <c r="O7" s="18"/>
      <c r="P7" s="18"/>
      <c r="Q7" s="64"/>
    </row>
    <row r="8" spans="1:17">
      <c r="A8" s="56">
        <v>7</v>
      </c>
      <c r="B8" s="113"/>
      <c r="C8" s="106"/>
      <c r="D8" s="62"/>
      <c r="E8" s="117"/>
      <c r="H8" s="63"/>
      <c r="I8" s="18"/>
      <c r="J8" s="18"/>
      <c r="K8" s="18"/>
      <c r="L8" s="18"/>
      <c r="M8" s="18"/>
      <c r="N8" s="18"/>
      <c r="O8" s="18"/>
      <c r="P8" s="18"/>
      <c r="Q8" s="64"/>
    </row>
    <row r="9" spans="1:17">
      <c r="A9" s="56">
        <v>8</v>
      </c>
      <c r="B9" s="113"/>
      <c r="C9" s="106"/>
      <c r="D9" s="62"/>
      <c r="E9" s="117"/>
      <c r="H9" s="63"/>
      <c r="I9" s="18"/>
      <c r="J9" s="18"/>
      <c r="K9" s="18"/>
      <c r="L9" s="18"/>
      <c r="M9" s="18"/>
      <c r="N9" s="18"/>
      <c r="O9" s="18"/>
      <c r="P9" s="18"/>
      <c r="Q9" s="64"/>
    </row>
    <row r="10" spans="1:17" ht="16.5" customHeight="1">
      <c r="A10" s="56">
        <v>9</v>
      </c>
      <c r="B10" s="115" t="s">
        <v>450</v>
      </c>
      <c r="C10" s="106"/>
      <c r="D10" s="62" t="s">
        <v>464</v>
      </c>
      <c r="E10" s="110" t="s">
        <v>465</v>
      </c>
      <c r="H10" s="63"/>
      <c r="I10" s="18"/>
      <c r="J10" s="18"/>
      <c r="K10" s="18"/>
      <c r="L10" s="18"/>
      <c r="M10" s="18"/>
      <c r="N10" s="18"/>
      <c r="O10" s="18"/>
      <c r="P10" s="18"/>
      <c r="Q10" s="64"/>
    </row>
    <row r="11" spans="1:17" ht="17.25" thickBot="1">
      <c r="A11" s="56">
        <v>10</v>
      </c>
      <c r="B11" s="106"/>
      <c r="C11" s="106"/>
      <c r="D11" s="62" t="s">
        <v>464</v>
      </c>
      <c r="E11" s="118"/>
      <c r="H11" s="65"/>
      <c r="I11" s="66"/>
      <c r="J11" s="66"/>
      <c r="K11" s="66"/>
      <c r="L11" s="66"/>
      <c r="M11" s="66"/>
      <c r="N11" s="66"/>
      <c r="O11" s="66"/>
      <c r="P11" s="66"/>
      <c r="Q11" s="67"/>
    </row>
    <row r="12" spans="1:17" ht="17.25" thickTop="1">
      <c r="A12" s="56">
        <v>11</v>
      </c>
      <c r="B12" s="106"/>
      <c r="C12" s="106"/>
      <c r="D12" s="62" t="s">
        <v>466</v>
      </c>
      <c r="E12" s="118"/>
      <c r="H12" s="59" t="s">
        <v>467</v>
      </c>
      <c r="I12" s="60"/>
      <c r="J12" s="60"/>
      <c r="K12" s="60"/>
      <c r="L12" s="60"/>
      <c r="M12" s="60"/>
      <c r="N12" s="60"/>
      <c r="O12" s="60"/>
      <c r="P12" s="60"/>
      <c r="Q12" s="61"/>
    </row>
    <row r="13" spans="1:17">
      <c r="A13" s="56">
        <v>12</v>
      </c>
      <c r="B13" s="106"/>
      <c r="C13" s="106"/>
      <c r="D13" s="62" t="s">
        <v>466</v>
      </c>
      <c r="E13" s="118"/>
      <c r="H13" s="63"/>
      <c r="I13" s="18"/>
      <c r="J13" s="18"/>
      <c r="K13" s="18"/>
      <c r="L13" s="18"/>
      <c r="M13" s="18"/>
      <c r="N13" s="18"/>
      <c r="O13" s="18"/>
      <c r="P13" s="18"/>
      <c r="Q13" s="64"/>
    </row>
    <row r="14" spans="1:17">
      <c r="A14" s="56">
        <v>13</v>
      </c>
      <c r="B14" s="108"/>
      <c r="C14" s="108"/>
      <c r="D14" s="62" t="s">
        <v>464</v>
      </c>
      <c r="E14" s="119"/>
      <c r="H14" s="63"/>
      <c r="I14" s="18"/>
      <c r="J14" s="18"/>
      <c r="K14" s="18"/>
      <c r="L14" s="18"/>
      <c r="M14" s="18"/>
      <c r="N14" s="18"/>
      <c r="O14" s="18"/>
      <c r="P14" s="18"/>
      <c r="Q14" s="64"/>
    </row>
    <row r="15" spans="1:17">
      <c r="A15" s="56">
        <v>14</v>
      </c>
      <c r="B15" s="106" t="s">
        <v>468</v>
      </c>
      <c r="C15" s="109" t="s">
        <v>469</v>
      </c>
      <c r="D15" s="62"/>
      <c r="E15" s="110" t="s">
        <v>470</v>
      </c>
      <c r="H15" s="63"/>
      <c r="I15" s="18"/>
      <c r="J15" s="18"/>
      <c r="K15" s="18"/>
      <c r="L15" s="18"/>
      <c r="M15" s="18"/>
      <c r="N15" s="18"/>
      <c r="O15" s="18"/>
      <c r="P15" s="18"/>
      <c r="Q15" s="64"/>
    </row>
    <row r="16" spans="1:17">
      <c r="A16" s="56">
        <v>15</v>
      </c>
      <c r="B16" s="107"/>
      <c r="C16" s="107"/>
      <c r="D16" s="62"/>
      <c r="E16" s="111"/>
      <c r="H16" s="63"/>
      <c r="I16" s="18"/>
      <c r="J16" s="18"/>
      <c r="K16" s="18"/>
      <c r="L16" s="18"/>
      <c r="M16" s="18"/>
      <c r="N16" s="18"/>
      <c r="O16" s="18"/>
      <c r="P16" s="18"/>
      <c r="Q16" s="64"/>
    </row>
    <row r="17" spans="1:17">
      <c r="A17" s="56">
        <v>16</v>
      </c>
      <c r="B17" s="107"/>
      <c r="C17" s="107"/>
      <c r="D17" s="62"/>
      <c r="E17" s="111"/>
      <c r="H17" s="63"/>
      <c r="I17" s="18"/>
      <c r="J17" s="18"/>
      <c r="K17" s="18"/>
      <c r="L17" s="18"/>
      <c r="M17" s="18"/>
      <c r="N17" s="18"/>
      <c r="O17" s="18"/>
      <c r="P17" s="18"/>
      <c r="Q17" s="64"/>
    </row>
    <row r="18" spans="1:17">
      <c r="A18" s="56">
        <v>17</v>
      </c>
      <c r="B18" s="107"/>
      <c r="C18" s="107"/>
      <c r="D18" s="62"/>
      <c r="E18" s="111"/>
      <c r="H18" s="63"/>
      <c r="I18" s="18"/>
      <c r="J18" s="18"/>
      <c r="K18" s="18"/>
      <c r="L18" s="18"/>
      <c r="M18" s="18"/>
      <c r="N18" s="18"/>
      <c r="O18" s="18"/>
      <c r="P18" s="18"/>
      <c r="Q18" s="64"/>
    </row>
    <row r="19" spans="1:17">
      <c r="A19" s="56">
        <v>18</v>
      </c>
      <c r="B19" s="107"/>
      <c r="C19" s="107"/>
      <c r="D19" s="62"/>
      <c r="E19" s="111"/>
      <c r="H19" s="63"/>
      <c r="I19" s="18"/>
      <c r="J19" s="18"/>
      <c r="K19" s="18"/>
      <c r="L19" s="18"/>
      <c r="M19" s="18"/>
      <c r="N19" s="18"/>
      <c r="O19" s="18"/>
      <c r="P19" s="18"/>
      <c r="Q19" s="64"/>
    </row>
    <row r="20" spans="1:17">
      <c r="A20" s="56">
        <v>19</v>
      </c>
      <c r="B20" s="107"/>
      <c r="C20" s="107"/>
      <c r="D20" s="62"/>
      <c r="E20" s="111"/>
      <c r="H20" s="63"/>
      <c r="I20" s="18"/>
      <c r="J20" s="18"/>
      <c r="K20" s="18"/>
      <c r="L20" s="18"/>
      <c r="M20" s="18"/>
      <c r="N20" s="18"/>
      <c r="O20" s="18"/>
      <c r="P20" s="18"/>
      <c r="Q20" s="64"/>
    </row>
    <row r="21" spans="1:17">
      <c r="A21" s="56">
        <v>20</v>
      </c>
      <c r="B21" s="107"/>
      <c r="C21" s="107"/>
      <c r="D21" s="62"/>
      <c r="E21" s="111"/>
      <c r="H21" s="63"/>
      <c r="I21" s="18"/>
      <c r="J21" s="18"/>
      <c r="K21" s="18"/>
      <c r="L21" s="18"/>
      <c r="M21" s="18"/>
      <c r="N21" s="18"/>
      <c r="O21" s="18"/>
      <c r="P21" s="18"/>
      <c r="Q21" s="64"/>
    </row>
    <row r="22" spans="1:17" ht="17.25" thickBot="1">
      <c r="A22" s="56">
        <v>21</v>
      </c>
      <c r="B22" s="107"/>
      <c r="C22" s="107"/>
      <c r="D22" s="62"/>
      <c r="E22" s="111"/>
      <c r="H22" s="65"/>
      <c r="I22" s="66"/>
      <c r="J22" s="66"/>
      <c r="K22" s="66"/>
      <c r="L22" s="66"/>
      <c r="M22" s="66"/>
      <c r="N22" s="66"/>
      <c r="O22" s="66"/>
      <c r="P22" s="66"/>
      <c r="Q22" s="67"/>
    </row>
    <row r="23" spans="1:17" ht="17.25" thickTop="1">
      <c r="A23" s="56">
        <v>22</v>
      </c>
      <c r="B23" s="107"/>
      <c r="C23" s="107"/>
      <c r="D23" s="62"/>
      <c r="E23" s="111"/>
      <c r="H23" s="59" t="s">
        <v>471</v>
      </c>
      <c r="I23" s="60"/>
      <c r="J23" s="60"/>
      <c r="K23" s="60"/>
      <c r="L23" s="60"/>
      <c r="M23" s="60"/>
      <c r="N23" s="60"/>
      <c r="O23" s="60"/>
      <c r="P23" s="60"/>
      <c r="Q23" s="61"/>
    </row>
    <row r="24" spans="1:17">
      <c r="A24" s="56">
        <v>23</v>
      </c>
      <c r="B24" s="107"/>
      <c r="C24" s="107"/>
      <c r="D24" s="62"/>
      <c r="E24" s="111"/>
      <c r="H24" s="63"/>
      <c r="I24" s="18"/>
      <c r="J24" s="18"/>
      <c r="K24" s="18"/>
      <c r="L24" s="18"/>
      <c r="M24" s="18"/>
      <c r="N24" s="18"/>
      <c r="O24" s="18"/>
      <c r="P24" s="18"/>
      <c r="Q24" s="64"/>
    </row>
    <row r="25" spans="1:17">
      <c r="A25" s="56">
        <v>24</v>
      </c>
      <c r="B25" s="107"/>
      <c r="C25" s="107"/>
      <c r="D25" s="62"/>
      <c r="E25" s="111"/>
      <c r="H25" s="63"/>
      <c r="I25" s="18"/>
      <c r="J25" s="18"/>
      <c r="K25" s="18"/>
      <c r="L25" s="18"/>
      <c r="M25" s="18"/>
      <c r="N25" s="18"/>
      <c r="O25" s="18"/>
      <c r="P25" s="18"/>
      <c r="Q25" s="64"/>
    </row>
    <row r="26" spans="1:17">
      <c r="A26" s="56">
        <v>25</v>
      </c>
      <c r="B26" s="107"/>
      <c r="C26" s="107"/>
      <c r="D26" s="62"/>
      <c r="E26" s="111"/>
      <c r="H26" s="63"/>
      <c r="I26" s="18"/>
      <c r="J26" s="18"/>
      <c r="K26" s="18"/>
      <c r="L26" s="18"/>
      <c r="M26" s="18"/>
      <c r="N26" s="18"/>
      <c r="O26" s="18"/>
      <c r="P26" s="18"/>
      <c r="Q26" s="64"/>
    </row>
    <row r="27" spans="1:17">
      <c r="A27" s="56">
        <v>26</v>
      </c>
      <c r="B27" s="107"/>
      <c r="C27" s="107"/>
      <c r="D27" s="62"/>
      <c r="E27" s="111"/>
      <c r="H27" s="63"/>
      <c r="I27" s="18"/>
      <c r="J27" s="18"/>
      <c r="K27" s="18"/>
      <c r="L27" s="18"/>
      <c r="M27" s="18"/>
      <c r="N27" s="18"/>
      <c r="O27" s="18"/>
      <c r="P27" s="18"/>
      <c r="Q27" s="64"/>
    </row>
    <row r="28" spans="1:17">
      <c r="A28" s="56">
        <v>27</v>
      </c>
      <c r="B28" s="107"/>
      <c r="C28" s="107"/>
      <c r="D28" s="62"/>
      <c r="E28" s="111"/>
      <c r="H28" s="63"/>
      <c r="I28" s="18"/>
      <c r="J28" s="18"/>
      <c r="K28" s="18"/>
      <c r="L28" s="18"/>
      <c r="M28" s="18"/>
      <c r="N28" s="18"/>
      <c r="O28" s="18"/>
      <c r="P28" s="18"/>
      <c r="Q28" s="64"/>
    </row>
    <row r="29" spans="1:17">
      <c r="A29" s="56">
        <v>28</v>
      </c>
      <c r="B29" s="107"/>
      <c r="C29" s="107"/>
      <c r="D29" s="62"/>
      <c r="E29" s="111"/>
      <c r="H29" s="63"/>
      <c r="I29" s="18"/>
      <c r="J29" s="18"/>
      <c r="K29" s="18"/>
      <c r="L29" s="18"/>
      <c r="M29" s="18"/>
      <c r="N29" s="18"/>
      <c r="O29" s="18"/>
      <c r="P29" s="18"/>
      <c r="Q29" s="64"/>
    </row>
    <row r="30" spans="1:17">
      <c r="A30" s="56">
        <v>29</v>
      </c>
      <c r="B30" s="107"/>
      <c r="C30" s="107"/>
      <c r="D30" s="62"/>
      <c r="E30" s="111"/>
      <c r="H30" s="63"/>
      <c r="I30" s="18"/>
      <c r="J30" s="18"/>
      <c r="K30" s="18"/>
      <c r="L30" s="18"/>
      <c r="M30" s="18"/>
      <c r="N30" s="18"/>
      <c r="O30" s="18"/>
      <c r="P30" s="18"/>
      <c r="Q30" s="64"/>
    </row>
    <row r="31" spans="1:17">
      <c r="A31" s="56">
        <v>30</v>
      </c>
      <c r="B31" s="107"/>
      <c r="C31" s="107"/>
      <c r="D31" s="62"/>
      <c r="E31" s="111"/>
      <c r="H31" s="63"/>
      <c r="I31" s="18"/>
      <c r="J31" s="18"/>
      <c r="K31" s="18"/>
      <c r="L31" s="18"/>
      <c r="M31" s="18"/>
      <c r="N31" s="18"/>
      <c r="O31" s="18"/>
      <c r="P31" s="18"/>
      <c r="Q31" s="64"/>
    </row>
    <row r="32" spans="1:17">
      <c r="A32" s="56">
        <v>31</v>
      </c>
      <c r="B32" s="107"/>
      <c r="C32" s="107"/>
      <c r="D32" s="62"/>
      <c r="E32" s="111"/>
      <c r="H32" s="63"/>
      <c r="I32" s="18"/>
      <c r="J32" s="18"/>
      <c r="K32" s="18"/>
      <c r="L32" s="18"/>
      <c r="M32" s="18"/>
      <c r="N32" s="18"/>
      <c r="O32" s="18"/>
      <c r="P32" s="18"/>
      <c r="Q32" s="64"/>
    </row>
    <row r="33" spans="1:17" ht="17.25" thickBot="1">
      <c r="A33" s="56">
        <v>32</v>
      </c>
      <c r="B33" s="107"/>
      <c r="C33" s="107"/>
      <c r="D33" s="62"/>
      <c r="E33" s="111"/>
      <c r="H33" s="65"/>
      <c r="I33" s="66"/>
      <c r="J33" s="66"/>
      <c r="K33" s="66"/>
      <c r="L33" s="66"/>
      <c r="M33" s="66"/>
      <c r="N33" s="66"/>
      <c r="O33" s="66"/>
      <c r="P33" s="66"/>
      <c r="Q33" s="67"/>
    </row>
    <row r="34" spans="1:17" ht="17.25" thickTop="1">
      <c r="A34" s="56">
        <v>33</v>
      </c>
      <c r="B34" s="108"/>
      <c r="C34" s="108"/>
      <c r="D34" s="62"/>
      <c r="E34" s="112"/>
      <c r="H34" s="59" t="s">
        <v>472</v>
      </c>
      <c r="I34" s="60"/>
      <c r="J34" s="60"/>
      <c r="K34" s="60"/>
      <c r="L34" s="60"/>
      <c r="M34" s="60"/>
      <c r="N34" s="60"/>
      <c r="O34" s="60"/>
      <c r="P34" s="60"/>
      <c r="Q34" s="61"/>
    </row>
    <row r="35" spans="1:17">
      <c r="A35" s="56">
        <v>34</v>
      </c>
      <c r="B35" s="113" t="s">
        <v>451</v>
      </c>
      <c r="C35" s="115" t="s">
        <v>473</v>
      </c>
      <c r="D35" s="68" t="s">
        <v>474</v>
      </c>
      <c r="E35" s="116" t="s">
        <v>475</v>
      </c>
      <c r="H35" s="63"/>
      <c r="I35" s="18"/>
      <c r="J35" s="18"/>
      <c r="K35" s="18"/>
      <c r="L35" s="18"/>
      <c r="M35" s="18"/>
      <c r="N35" s="18"/>
      <c r="O35" s="18"/>
      <c r="P35" s="18"/>
      <c r="Q35" s="64"/>
    </row>
    <row r="36" spans="1:17">
      <c r="A36" s="56">
        <v>35</v>
      </c>
      <c r="B36" s="114"/>
      <c r="C36" s="107"/>
      <c r="D36" s="68"/>
      <c r="E36" s="89"/>
      <c r="H36" s="63"/>
      <c r="I36" s="18"/>
      <c r="J36" s="18"/>
      <c r="K36" s="18"/>
      <c r="L36" s="18"/>
      <c r="M36" s="18"/>
      <c r="N36" s="18"/>
      <c r="O36" s="18"/>
      <c r="P36" s="18"/>
      <c r="Q36" s="64"/>
    </row>
    <row r="37" spans="1:17">
      <c r="A37" s="56">
        <v>36</v>
      </c>
      <c r="B37" s="114"/>
      <c r="C37" s="108"/>
      <c r="D37" s="68"/>
      <c r="E37" s="89"/>
      <c r="H37" s="63"/>
      <c r="I37" s="18"/>
      <c r="J37" s="18"/>
      <c r="K37" s="18"/>
      <c r="L37" s="18"/>
      <c r="M37" s="18"/>
      <c r="N37" s="18"/>
      <c r="O37" s="18"/>
      <c r="P37" s="18"/>
      <c r="Q37" s="64"/>
    </row>
    <row r="38" spans="1:17">
      <c r="A38" s="56">
        <v>37</v>
      </c>
      <c r="B38" s="114"/>
      <c r="C38" s="105" t="s">
        <v>476</v>
      </c>
      <c r="D38" s="68"/>
      <c r="E38" s="89"/>
      <c r="H38" s="63"/>
      <c r="I38" s="18"/>
      <c r="J38" s="18"/>
      <c r="K38" s="18"/>
      <c r="L38" s="18"/>
      <c r="M38" s="18"/>
      <c r="N38" s="18"/>
      <c r="O38" s="18"/>
      <c r="P38" s="18"/>
      <c r="Q38" s="64"/>
    </row>
    <row r="39" spans="1:17">
      <c r="A39" s="56">
        <v>38</v>
      </c>
      <c r="B39" s="114"/>
      <c r="C39" s="113"/>
      <c r="D39" s="68"/>
      <c r="E39" s="89"/>
      <c r="H39" s="63"/>
      <c r="I39" s="18"/>
      <c r="J39" s="18"/>
      <c r="K39" s="18"/>
      <c r="L39" s="18"/>
      <c r="M39" s="18"/>
      <c r="N39" s="18"/>
      <c r="O39" s="18"/>
      <c r="P39" s="18"/>
      <c r="Q39" s="64"/>
    </row>
    <row r="40" spans="1:17">
      <c r="A40" s="56">
        <v>39</v>
      </c>
      <c r="B40" s="114"/>
      <c r="C40" s="113"/>
      <c r="D40" s="68"/>
      <c r="E40" s="89"/>
      <c r="H40" s="63"/>
      <c r="I40" s="18"/>
      <c r="J40" s="18"/>
      <c r="K40" s="18"/>
      <c r="L40" s="18"/>
      <c r="M40" s="18"/>
      <c r="N40" s="18"/>
      <c r="O40" s="18"/>
      <c r="P40" s="18"/>
      <c r="Q40" s="64"/>
    </row>
    <row r="41" spans="1:17">
      <c r="A41" s="56">
        <v>40</v>
      </c>
      <c r="B41" s="114"/>
      <c r="C41" s="113"/>
      <c r="D41" s="68" t="s">
        <v>474</v>
      </c>
      <c r="E41" s="89"/>
      <c r="H41" s="63"/>
      <c r="I41" s="18"/>
      <c r="J41" s="18"/>
      <c r="K41" s="18"/>
      <c r="L41" s="18"/>
      <c r="M41" s="18"/>
      <c r="N41" s="18"/>
      <c r="O41" s="18"/>
      <c r="P41" s="18"/>
      <c r="Q41" s="64"/>
    </row>
    <row r="42" spans="1:17">
      <c r="A42" s="56">
        <v>41</v>
      </c>
      <c r="B42" s="114"/>
      <c r="C42" s="113"/>
      <c r="D42" s="68"/>
      <c r="E42" s="89"/>
      <c r="H42" s="63"/>
      <c r="I42" s="18"/>
      <c r="J42" s="18"/>
      <c r="K42" s="18"/>
      <c r="L42" s="18"/>
      <c r="M42" s="18"/>
      <c r="N42" s="18"/>
      <c r="O42" s="18"/>
      <c r="P42" s="18"/>
      <c r="Q42" s="64"/>
    </row>
    <row r="43" spans="1:17">
      <c r="A43" s="56">
        <v>42</v>
      </c>
      <c r="B43" s="114"/>
      <c r="C43" s="113"/>
      <c r="D43" s="68"/>
      <c r="E43" s="89"/>
      <c r="H43" s="63"/>
      <c r="I43" s="18"/>
      <c r="J43" s="18"/>
      <c r="K43" s="18"/>
      <c r="L43" s="18"/>
      <c r="M43" s="18"/>
      <c r="N43" s="18"/>
      <c r="O43" s="18"/>
      <c r="P43" s="18"/>
      <c r="Q43" s="64"/>
    </row>
    <row r="44" spans="1:17" ht="17.25" thickBot="1">
      <c r="A44" s="56">
        <v>43</v>
      </c>
      <c r="B44" s="114"/>
      <c r="C44" s="113"/>
      <c r="D44" s="68"/>
      <c r="E44" s="89"/>
      <c r="H44" s="65"/>
      <c r="I44" s="66"/>
      <c r="J44" s="66"/>
      <c r="K44" s="66"/>
      <c r="L44" s="66"/>
      <c r="M44" s="66"/>
      <c r="N44" s="66"/>
      <c r="O44" s="66"/>
      <c r="P44" s="66"/>
      <c r="Q44" s="67"/>
    </row>
    <row r="45" spans="1:17" ht="17.25" thickTop="1">
      <c r="A45" s="56">
        <v>44</v>
      </c>
      <c r="B45" s="114"/>
      <c r="C45" s="113"/>
      <c r="D45" s="68"/>
      <c r="E45" s="89"/>
      <c r="H45" s="60"/>
      <c r="I45" s="60"/>
      <c r="J45" s="60"/>
      <c r="K45" s="60"/>
      <c r="L45" s="60"/>
      <c r="M45" s="60"/>
      <c r="N45" s="60"/>
      <c r="O45" s="60"/>
      <c r="P45" s="60"/>
      <c r="Q45" s="60"/>
    </row>
    <row r="46" spans="1:17">
      <c r="A46" s="56">
        <v>45</v>
      </c>
      <c r="B46" s="114"/>
      <c r="C46" s="69" t="s">
        <v>477</v>
      </c>
      <c r="D46" s="68"/>
      <c r="E46" s="89"/>
      <c r="H46" s="18"/>
      <c r="I46" s="18"/>
      <c r="J46" s="18"/>
      <c r="K46" s="18"/>
      <c r="L46" s="18"/>
      <c r="M46" s="18"/>
      <c r="N46" s="18"/>
      <c r="O46" s="18"/>
      <c r="P46" s="18"/>
      <c r="Q46" s="18"/>
    </row>
    <row r="47" spans="1:17">
      <c r="A47" s="56">
        <v>47</v>
      </c>
      <c r="B47" s="114"/>
      <c r="C47" s="115" t="s">
        <v>458</v>
      </c>
      <c r="D47" s="68"/>
      <c r="E47" s="89"/>
    </row>
    <row r="48" spans="1:17">
      <c r="A48" s="56">
        <v>48</v>
      </c>
      <c r="B48" s="114"/>
      <c r="C48" s="107"/>
      <c r="D48" s="68"/>
      <c r="E48" s="89"/>
    </row>
    <row r="49" spans="1:5">
      <c r="A49" s="56">
        <v>49</v>
      </c>
      <c r="B49" s="114"/>
      <c r="C49" s="107"/>
      <c r="D49" s="68"/>
      <c r="E49" s="89"/>
    </row>
    <row r="50" spans="1:5">
      <c r="A50" s="56">
        <v>50</v>
      </c>
      <c r="B50" s="114"/>
      <c r="C50" s="107"/>
      <c r="D50" s="68"/>
      <c r="E50" s="89"/>
    </row>
    <row r="51" spans="1:5">
      <c r="A51" s="56">
        <v>51</v>
      </c>
      <c r="B51" s="114"/>
      <c r="C51" s="107"/>
      <c r="D51" s="62"/>
      <c r="E51" s="89"/>
    </row>
    <row r="52" spans="1:5">
      <c r="A52" s="56">
        <v>52</v>
      </c>
      <c r="B52" s="114"/>
      <c r="C52" s="108"/>
      <c r="D52" s="62"/>
      <c r="E52" s="89"/>
    </row>
    <row r="53" spans="1:5">
      <c r="A53" s="56">
        <v>53</v>
      </c>
      <c r="B53" s="70"/>
      <c r="C53" s="105" t="s">
        <v>478</v>
      </c>
      <c r="D53" s="71"/>
      <c r="E53" s="72"/>
    </row>
    <row r="54" spans="1:5">
      <c r="A54" s="56">
        <v>54</v>
      </c>
      <c r="B54" s="70"/>
      <c r="C54" s="87"/>
      <c r="D54" s="71"/>
      <c r="E54" s="72"/>
    </row>
    <row r="55" spans="1:5">
      <c r="A55" s="56">
        <v>55</v>
      </c>
      <c r="B55" s="70"/>
      <c r="C55" s="87"/>
      <c r="D55" s="71"/>
      <c r="E55" s="72"/>
    </row>
    <row r="56" spans="1:5">
      <c r="A56" s="57">
        <v>56</v>
      </c>
      <c r="C56" s="87"/>
      <c r="D56" s="18"/>
    </row>
    <row r="57" spans="1:5">
      <c r="A57" s="57">
        <v>57</v>
      </c>
      <c r="C57" s="87"/>
    </row>
  </sheetData>
  <mergeCells count="19">
    <mergeCell ref="B7:B9"/>
    <mergeCell ref="C7:C14"/>
    <mergeCell ref="E7:E9"/>
    <mergeCell ref="B10:B14"/>
    <mergeCell ref="E10:E14"/>
    <mergeCell ref="B2:B4"/>
    <mergeCell ref="C2:C6"/>
    <mergeCell ref="E2:E4"/>
    <mergeCell ref="B5:B6"/>
    <mergeCell ref="E5:E6"/>
    <mergeCell ref="C53:C57"/>
    <mergeCell ref="B15:B34"/>
    <mergeCell ref="C15:C34"/>
    <mergeCell ref="E15:E34"/>
    <mergeCell ref="B35:B52"/>
    <mergeCell ref="C35:C37"/>
    <mergeCell ref="E35:E52"/>
    <mergeCell ref="C38:C45"/>
    <mergeCell ref="C47:C52"/>
  </mergeCells>
  <phoneticPr fontId="2"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
  <dimension ref="A1:E32"/>
  <sheetViews>
    <sheetView workbookViewId="0">
      <selection activeCell="G5" sqref="G5"/>
    </sheetView>
  </sheetViews>
  <sheetFormatPr defaultRowHeight="16.5"/>
  <cols>
    <col min="3" max="3" width="9.5" bestFit="1" customWidth="1"/>
    <col min="5" max="5" width="9.5" bestFit="1" customWidth="1"/>
  </cols>
  <sheetData>
    <row r="1" spans="1:5">
      <c r="A1" t="s">
        <v>344</v>
      </c>
      <c r="B1" t="s">
        <v>345</v>
      </c>
      <c r="C1" t="s">
        <v>346</v>
      </c>
      <c r="D1" t="s">
        <v>347</v>
      </c>
      <c r="E1" s="41" t="e">
        <f ca="1">INDIRECT("A"&amp;DATE($A$2,1,1)&amp;":A"&amp;DATE($A$2,12,31))</f>
        <v>#VALUE!</v>
      </c>
    </row>
    <row r="2" spans="1:5">
      <c r="A2">
        <v>2012</v>
      </c>
      <c r="B2">
        <v>1</v>
      </c>
      <c r="C2">
        <v>1</v>
      </c>
    </row>
    <row r="3" spans="1:5">
      <c r="A3">
        <v>2013</v>
      </c>
      <c r="B3">
        <v>2</v>
      </c>
      <c r="C3">
        <v>2</v>
      </c>
    </row>
    <row r="4" spans="1:5">
      <c r="A4">
        <v>2014</v>
      </c>
      <c r="B4">
        <v>3</v>
      </c>
      <c r="C4">
        <v>3</v>
      </c>
    </row>
    <row r="5" spans="1:5">
      <c r="A5">
        <v>2015</v>
      </c>
      <c r="B5">
        <v>4</v>
      </c>
      <c r="C5">
        <v>4</v>
      </c>
    </row>
    <row r="6" spans="1:5">
      <c r="A6">
        <v>2016</v>
      </c>
      <c r="B6">
        <v>5</v>
      </c>
      <c r="C6">
        <v>5</v>
      </c>
    </row>
    <row r="7" spans="1:5">
      <c r="B7">
        <v>6</v>
      </c>
      <c r="C7">
        <v>6</v>
      </c>
    </row>
    <row r="8" spans="1:5">
      <c r="B8">
        <v>7</v>
      </c>
      <c r="C8">
        <v>7</v>
      </c>
    </row>
    <row r="9" spans="1:5">
      <c r="B9">
        <v>8</v>
      </c>
      <c r="C9">
        <v>8</v>
      </c>
    </row>
    <row r="10" spans="1:5">
      <c r="B10">
        <v>9</v>
      </c>
      <c r="C10">
        <v>9</v>
      </c>
    </row>
    <row r="11" spans="1:5">
      <c r="B11">
        <v>10</v>
      </c>
      <c r="C11">
        <v>10</v>
      </c>
    </row>
    <row r="12" spans="1:5">
      <c r="B12">
        <v>11</v>
      </c>
      <c r="C12">
        <v>11</v>
      </c>
    </row>
    <row r="13" spans="1:5">
      <c r="B13">
        <v>12</v>
      </c>
      <c r="C13">
        <v>12</v>
      </c>
    </row>
    <row r="14" spans="1:5">
      <c r="C14">
        <v>13</v>
      </c>
    </row>
    <row r="15" spans="1:5">
      <c r="C15">
        <v>14</v>
      </c>
    </row>
    <row r="16" spans="1:5">
      <c r="C16">
        <v>15</v>
      </c>
    </row>
    <row r="17" spans="3:3">
      <c r="C17">
        <v>16</v>
      </c>
    </row>
    <row r="18" spans="3:3">
      <c r="C18">
        <v>17</v>
      </c>
    </row>
    <row r="19" spans="3:3">
      <c r="C19">
        <v>18</v>
      </c>
    </row>
    <row r="20" spans="3:3">
      <c r="C20">
        <v>19</v>
      </c>
    </row>
    <row r="21" spans="3:3">
      <c r="C21">
        <v>20</v>
      </c>
    </row>
    <row r="22" spans="3:3">
      <c r="C22">
        <v>21</v>
      </c>
    </row>
    <row r="23" spans="3:3">
      <c r="C23">
        <v>22</v>
      </c>
    </row>
    <row r="24" spans="3:3">
      <c r="C24">
        <v>23</v>
      </c>
    </row>
    <row r="25" spans="3:3">
      <c r="C25">
        <v>24</v>
      </c>
    </row>
    <row r="26" spans="3:3">
      <c r="C26">
        <v>25</v>
      </c>
    </row>
    <row r="27" spans="3:3">
      <c r="C27">
        <v>26</v>
      </c>
    </row>
    <row r="28" spans="3:3">
      <c r="C28">
        <v>27</v>
      </c>
    </row>
    <row r="29" spans="3:3">
      <c r="C29">
        <v>28</v>
      </c>
    </row>
    <row r="30" spans="3:3">
      <c r="C30" t="e">
        <f>IF(MONTH(DATE(YEAR,MONTH,29))=MONTH,29,"")</f>
        <v>#VALUE!</v>
      </c>
    </row>
    <row r="31" spans="3:3">
      <c r="C31" t="e">
        <f>IF(MONTH(DATE(YEAR,MONTH,30))=MONTH,30,"")</f>
        <v>#VALUE!</v>
      </c>
    </row>
    <row r="32" spans="3:3">
      <c r="C32" t="e">
        <f>IF(MONTH(DATE(YEAR,MONTH,31))=MONTH,31,"")</f>
        <v>#VALUE!</v>
      </c>
    </row>
  </sheetData>
  <phoneticPr fontId="2"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vt:i4>
      </vt:variant>
      <vt:variant>
        <vt:lpstr>已命名的範圍</vt:lpstr>
      </vt:variant>
      <vt:variant>
        <vt:i4>24</vt:i4>
      </vt:variant>
    </vt:vector>
  </HeadingPairs>
  <TitlesOfParts>
    <vt:vector size="29" baseType="lpstr">
      <vt:lpstr>教學設備借用申請表</vt:lpstr>
      <vt:lpstr>設備借用流程說明(預約系統故障時使用)</vt:lpstr>
      <vt:lpstr>設備編號</vt:lpstr>
      <vt:lpstr>攝影機腳架型號對照表</vt:lpstr>
      <vt:lpstr>日期</vt:lpstr>
      <vt:lpstr>_7吋監視器組</vt:lpstr>
      <vt:lpstr>_9吋監視器組</vt:lpstr>
      <vt:lpstr>BOOM桿</vt:lpstr>
      <vt:lpstr>HMI燈具組</vt:lpstr>
      <vt:lpstr>LOWEL_DP燈具組</vt:lpstr>
      <vt:lpstr>LOWEL_OMNI燈具組</vt:lpstr>
      <vt:lpstr>MONTH</vt:lpstr>
      <vt:lpstr>YEAR</vt:lpstr>
      <vt:lpstr>反光板</vt:lpstr>
      <vt:lpstr>手燈組</vt:lpstr>
      <vt:lpstr>日</vt:lpstr>
      <vt:lpstr>月</vt:lpstr>
      <vt:lpstr>打板</vt:lpstr>
      <vt:lpstr>年</vt:lpstr>
      <vt:lpstr>冷光燈組</vt:lpstr>
      <vt:lpstr>軌道組</vt:lpstr>
      <vt:lpstr>時段</vt:lpstr>
      <vt:lpstr>設備名稱</vt:lpstr>
      <vt:lpstr>無線麥克風組</vt:lpstr>
      <vt:lpstr>超指向性麥克風組</vt:lpstr>
      <vt:lpstr>腳架組</vt:lpstr>
      <vt:lpstr>腳架組內容</vt:lpstr>
      <vt:lpstr>攝影機組</vt:lpstr>
      <vt:lpstr>攝影機組內容</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Silver</dc:creator>
  <cp:lastModifiedBy>Silver</cp:lastModifiedBy>
  <cp:lastPrinted>2012-09-12T01:03:37Z</cp:lastPrinted>
  <dcterms:created xsi:type="dcterms:W3CDTF">2012-09-05T07:36:54Z</dcterms:created>
  <dcterms:modified xsi:type="dcterms:W3CDTF">2014-02-19T07:49:54Z</dcterms:modified>
</cp:coreProperties>
</file>